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raph1" sheetId="2" r:id="rId1"/>
    <sheet name="Tab1" sheetId="17" r:id="rId2"/>
    <sheet name="Tab2" sheetId="18" r:id="rId3"/>
    <sheet name="Graph2" sheetId="15" r:id="rId4"/>
    <sheet name="Tab3" sheetId="19" r:id="rId5"/>
    <sheet name="Graph3" sheetId="16" r:id="rId6"/>
    <sheet name="Tab4" sheetId="20" r:id="rId7"/>
    <sheet name="Graph4" sheetId="9" r:id="rId8"/>
    <sheet name="carte 1" sheetId="11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G16" i="19" l="1"/>
  <c r="H16" i="19" s="1"/>
  <c r="E16" i="19"/>
  <c r="F16" i="19" s="1"/>
  <c r="H15" i="19"/>
  <c r="F15" i="19"/>
  <c r="H14" i="19"/>
  <c r="F14" i="19"/>
  <c r="H13" i="19"/>
  <c r="F13" i="19"/>
  <c r="H12" i="19"/>
  <c r="F12" i="19"/>
  <c r="H11" i="19"/>
  <c r="F11" i="19"/>
  <c r="F10" i="19"/>
  <c r="H9" i="19"/>
  <c r="F9" i="19"/>
  <c r="H8" i="19"/>
  <c r="F8" i="19"/>
  <c r="H7" i="19"/>
  <c r="F7" i="19"/>
  <c r="H6" i="19"/>
  <c r="F6" i="19"/>
  <c r="C17" i="17"/>
  <c r="C16" i="17"/>
  <c r="C15" i="17"/>
  <c r="C14" i="17"/>
  <c r="C13" i="17"/>
  <c r="C12" i="17"/>
  <c r="C11" i="17"/>
  <c r="C10" i="17"/>
  <c r="C9" i="17"/>
  <c r="C8" i="17"/>
  <c r="C7" i="17"/>
  <c r="C6" i="11" l="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6" i="2" l="1"/>
  <c r="C5" i="2"/>
  <c r="C4" i="2"/>
  <c r="C7" i="2"/>
</calcChain>
</file>

<file path=xl/sharedStrings.xml><?xml version="1.0" encoding="utf-8"?>
<sst xmlns="http://schemas.openxmlformats.org/spreadsheetml/2006/main" count="177" uniqueCount="139">
  <si>
    <t>Total</t>
  </si>
  <si>
    <t>Internat pour élèves et étudiants</t>
  </si>
  <si>
    <t>Foyer pour enfants et jeunes gens</t>
  </si>
  <si>
    <t>Foyer pour adultes</t>
  </si>
  <si>
    <t>Foyer pour sans-abri</t>
  </si>
  <si>
    <t>Maison de retraite, maison de soins</t>
  </si>
  <si>
    <t>Institution pour malades</t>
  </si>
  <si>
    <t>Institution religieuse</t>
  </si>
  <si>
    <t>Caserne</t>
  </si>
  <si>
    <t>Prison, maison de redressement</t>
  </si>
  <si>
    <t>Autre habitation</t>
  </si>
  <si>
    <t>Nombre</t>
  </si>
  <si>
    <t>Pourcent</t>
  </si>
  <si>
    <t>Source : STATEC - RP2011</t>
  </si>
  <si>
    <t>Pourcentage dans la population totale</t>
  </si>
  <si>
    <t>Homme</t>
  </si>
  <si>
    <t>Femme</t>
  </si>
  <si>
    <t>Moyenne</t>
  </si>
  <si>
    <t>Ecart-type</t>
  </si>
  <si>
    <t>Médiane</t>
  </si>
  <si>
    <t>Nombre de résidents</t>
  </si>
  <si>
    <t>Nombre de femmes</t>
  </si>
  <si>
    <t>Part des femmes (%)</t>
  </si>
  <si>
    <t>Nombre d'étrangers</t>
  </si>
  <si>
    <t>Part des étrangers (%)</t>
  </si>
  <si>
    <t>Type d'institution</t>
  </si>
  <si>
    <t>Frequency</t>
  </si>
  <si>
    <t>Percent</t>
  </si>
  <si>
    <t>Valid Percent</t>
  </si>
  <si>
    <t>Cumulative Percent</t>
  </si>
  <si>
    <t>Belgique</t>
  </si>
  <si>
    <t>France</t>
  </si>
  <si>
    <t>Italie</t>
  </si>
  <si>
    <t>Luxembourg</t>
  </si>
  <si>
    <t>Pays-Bas</t>
  </si>
  <si>
    <t>Portugal</t>
  </si>
  <si>
    <t>Cap-Vert</t>
  </si>
  <si>
    <t>Autre</t>
  </si>
  <si>
    <t>Roumanie</t>
  </si>
  <si>
    <t>Serbie</t>
  </si>
  <si>
    <t>Algérie</t>
  </si>
  <si>
    <t>Maroc</t>
  </si>
  <si>
    <t>Nigeria</t>
  </si>
  <si>
    <t>A un emploi</t>
  </si>
  <si>
    <t>Chômeur, n'ayant jamais travaillé</t>
  </si>
  <si>
    <t>Chômeur, ayant travaillé avant</t>
  </si>
  <si>
    <t>Occupé(e) propre ménage</t>
  </si>
  <si>
    <t>Elève, étudiant</t>
  </si>
  <si>
    <t>Retraité(e)</t>
  </si>
  <si>
    <t>Autre situation</t>
  </si>
  <si>
    <t>Sans indication, moins de 15 ans</t>
  </si>
  <si>
    <t>Ne travaille pas mais sans autre indication</t>
  </si>
  <si>
    <t>Situation par rapport à la vie économique</t>
  </si>
  <si>
    <t>Bascharage</t>
  </si>
  <si>
    <t>Dippach</t>
  </si>
  <si>
    <t>Kehlen</t>
  </si>
  <si>
    <t>Mamer</t>
  </si>
  <si>
    <t>Steinfort</t>
  </si>
  <si>
    <t>Bettembourg</t>
  </si>
  <si>
    <t>Differdange</t>
  </si>
  <si>
    <t>Dudelange</t>
  </si>
  <si>
    <t>Esch-Alzette</t>
  </si>
  <si>
    <t>Frisange</t>
  </si>
  <si>
    <t>Kayl</t>
  </si>
  <si>
    <t>Mondercange</t>
  </si>
  <si>
    <t>Pétange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</si>
  <si>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</si>
  <si>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</si>
  <si>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</si>
  <si>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</si>
  <si>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</si>
  <si>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</si>
  <si>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</si>
  <si>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</si>
  <si>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</si>
  <si>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</si>
  <si>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</si>
  <si>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Walferdange</t>
  </si>
  <si>
    <t>Larochette</t>
  </si>
  <si>
    <t>Lintgen</t>
  </si>
  <si>
    <t>Lorentzweiler</t>
  </si>
  <si>
    <t>Mersch</t>
  </si>
  <si>
    <t>Wincrange</t>
  </si>
  <si>
    <t>Clervaux</t>
  </si>
  <si>
    <t>Hosingen</t>
  </si>
  <si>
    <t>Munshausen</t>
  </si>
  <si>
    <t>Troisvierges</t>
  </si>
  <si>
    <t>Diekirch</t>
  </si>
  <si>
    <t>Erpeldange</t>
  </si>
  <si>
    <t>Ettelbruck</t>
  </si>
  <si>
    <t>Mertzig</t>
  </si>
  <si>
    <t>Schieren</t>
  </si>
  <si>
    <t>Ell</t>
  </si>
  <si>
    <t>Redange</t>
  </si>
  <si>
    <t>Useldange</t>
  </si>
  <si>
    <t>Eschweiler</t>
  </si>
  <si>
    <t>Heiderscheid</t>
  </si>
  <si>
    <t>Neunhausen</t>
  </si>
  <si>
    <t>Wiltz</t>
  </si>
  <si>
    <t>Tandel</t>
  </si>
  <si>
    <t>Vianden</t>
  </si>
  <si>
    <t>Beaufort</t>
  </si>
  <si>
    <t>Berdorf</t>
  </si>
  <si>
    <t>Consdorf</t>
  </si>
  <si>
    <t>Echternach</t>
  </si>
  <si>
    <t>Mompach</t>
  </si>
  <si>
    <t>Betzdorf</t>
  </si>
  <si>
    <t>Grevenmacher</t>
  </si>
  <si>
    <t>Junglinster</t>
  </si>
  <si>
    <t>Manternach</t>
  </si>
  <si>
    <t>Mertert</t>
  </si>
  <si>
    <t>Wormeldange</t>
  </si>
  <si>
    <t>Dalheim</t>
  </si>
  <si>
    <t>Mondorf</t>
  </si>
  <si>
    <t>Remich</t>
  </si>
  <si>
    <t>Commune</t>
  </si>
  <si>
    <t>Pourcentage</t>
  </si>
  <si>
    <t>Luxembourg-Ville</t>
  </si>
  <si>
    <t>Capellen</t>
  </si>
  <si>
    <t>Esch</t>
  </si>
  <si>
    <t>Luxembourg-Campagne</t>
  </si>
  <si>
    <t>LUXEMBOURG</t>
  </si>
  <si>
    <t>GREVENMACHER</t>
  </si>
  <si>
    <t>25ème percentile</t>
  </si>
  <si>
    <t>75ème percentile</t>
  </si>
  <si>
    <t>Evolution des personnes vivant en ménage collectif de 1981 à 2011</t>
  </si>
  <si>
    <t>Source : STATEC-RP1981, RP1991, RP2001, RP2011</t>
  </si>
  <si>
    <t>Répartition des personnes vivant en ménage collectif par type d'institution au 1er février 2011</t>
  </si>
  <si>
    <t>Age des personnes vivant en ménage collectif au 1er février 2011 : indicateurs</t>
  </si>
  <si>
    <t>Pyramide des âges de la population vivant en ménage collectif au 1er février 2011</t>
  </si>
  <si>
    <t>Caractéristiques des personnes vivant en ménage collectif au 1er février 2011</t>
  </si>
  <si>
    <t>Nationalité des personnes vivant en maison de retraite ou de soins au 1er février 2011</t>
  </si>
  <si>
    <t>Situation par rapport à la vie économique des personnes vivant dans les foyers pour adultes au 1er février 2011</t>
  </si>
  <si>
    <t>Personnes étrangères vivant en prison ou en maison de redressement selon la nationalité au 1er février 2011</t>
  </si>
  <si>
    <t>Part des personnes vivant en ménage collectif par rapport au total de la population vivant en ménage collectif selon les communes</t>
  </si>
  <si>
    <t>Âge moyen (ans)</t>
  </si>
  <si>
    <t>Âge médian (ans)</t>
  </si>
  <si>
    <t>Année</t>
  </si>
  <si>
    <t>DIEKIRCH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</si>
</sst>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* #,##0_);_(&quot;$&quot;* \(#,##0\);_(&quot;$&quot;* &quot;-&quot;_);_(@_)"/>
    <numFmt numFmtId="166" formatCode="###0"/>
    <numFmt numFmtId="167" formatCode="0.0%"/>
    <numFmt numFmtId="168" formatCode="0.0"/>
    <numFmt numFmtId="169" formatCode="####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u val="singleAccounting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</cellStyleXfs>
  <cellXfs count="81">
    <xf numFmtId="0" fontId="0" fillId="0" borderId="0" xfId="0"/>
    <xf numFmtId="0" fontId="5" fillId="0" borderId="0" xfId="0" applyFont="1"/>
    <xf numFmtId="0" fontId="4" fillId="0" borderId="0" xfId="8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67" fontId="10" fillId="0" borderId="0" xfId="1" applyNumberFormat="1" applyFont="1"/>
    <xf numFmtId="0" fontId="10" fillId="0" borderId="0" xfId="0" applyFont="1" applyBorder="1"/>
    <xf numFmtId="0" fontId="10" fillId="0" borderId="1" xfId="0" applyFont="1" applyBorder="1"/>
    <xf numFmtId="0" fontId="10" fillId="0" borderId="0" xfId="0" applyFont="1" applyAlignment="1">
      <alignment horizontal="right"/>
    </xf>
    <xf numFmtId="167" fontId="10" fillId="0" borderId="0" xfId="1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6" fillId="0" borderId="2" xfId="10" applyFont="1" applyBorder="1" applyAlignment="1">
      <alignment horizontal="left"/>
    </xf>
    <xf numFmtId="0" fontId="6" fillId="0" borderId="2" xfId="10" applyFont="1" applyBorder="1" applyAlignment="1">
      <alignment horizontal="right"/>
    </xf>
    <xf numFmtId="0" fontId="6" fillId="0" borderId="0" xfId="10" applyFont="1" applyBorder="1" applyAlignment="1">
      <alignment horizontal="left"/>
    </xf>
    <xf numFmtId="0" fontId="6" fillId="0" borderId="0" xfId="10" applyFont="1" applyBorder="1" applyAlignment="1">
      <alignment horizontal="right"/>
    </xf>
    <xf numFmtId="0" fontId="4" fillId="0" borderId="0" xfId="10" applyFont="1" applyBorder="1" applyAlignment="1">
      <alignment horizontal="left"/>
    </xf>
    <xf numFmtId="3" fontId="8" fillId="0" borderId="0" xfId="10" applyNumberFormat="1" applyFont="1" applyBorder="1" applyAlignment="1">
      <alignment horizontal="right" vertical="top"/>
    </xf>
    <xf numFmtId="167" fontId="4" fillId="0" borderId="0" xfId="1" applyNumberFormat="1" applyFont="1" applyBorder="1" applyAlignment="1">
      <alignment horizontal="right"/>
    </xf>
    <xf numFmtId="3" fontId="12" fillId="0" borderId="0" xfId="10" applyNumberFormat="1" applyFont="1" applyBorder="1" applyAlignment="1">
      <alignment horizontal="right" vertical="top"/>
    </xf>
    <xf numFmtId="167" fontId="6" fillId="0" borderId="0" xfId="1" applyNumberFormat="1" applyFont="1" applyBorder="1" applyAlignment="1">
      <alignment horizontal="right"/>
    </xf>
    <xf numFmtId="0" fontId="8" fillId="0" borderId="1" xfId="10" applyFont="1" applyBorder="1" applyAlignment="1">
      <alignment horizontal="left" vertical="top" wrapText="1"/>
    </xf>
    <xf numFmtId="166" fontId="8" fillId="0" borderId="1" xfId="10" applyNumberFormat="1" applyFont="1" applyBorder="1" applyAlignment="1">
      <alignment horizontal="right" vertical="top"/>
    </xf>
    <xf numFmtId="167" fontId="4" fillId="0" borderId="1" xfId="1" applyNumberFormat="1" applyFont="1" applyBorder="1" applyAlignment="1">
      <alignment horizontal="right"/>
    </xf>
    <xf numFmtId="0" fontId="8" fillId="0" borderId="0" xfId="10" applyFont="1" applyBorder="1" applyAlignment="1">
      <alignment horizontal="left" vertical="top" wrapText="1"/>
    </xf>
    <xf numFmtId="166" fontId="8" fillId="0" borderId="0" xfId="1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68" fontId="10" fillId="0" borderId="0" xfId="0" applyNumberFormat="1" applyFont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0" fontId="0" fillId="0" borderId="1" xfId="0" applyBorder="1"/>
    <xf numFmtId="0" fontId="10" fillId="0" borderId="2" xfId="0" applyFont="1" applyBorder="1"/>
    <xf numFmtId="0" fontId="9" fillId="0" borderId="2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7" fontId="10" fillId="0" borderId="0" xfId="1" applyNumberFormat="1" applyFont="1" applyBorder="1" applyAlignment="1">
      <alignment horizontal="right"/>
    </xf>
    <xf numFmtId="0" fontId="12" fillId="0" borderId="0" xfId="1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167" fontId="10" fillId="0" borderId="1" xfId="1" applyNumberFormat="1" applyFont="1" applyBorder="1" applyAlignment="1">
      <alignment horizontal="right"/>
    </xf>
    <xf numFmtId="0" fontId="4" fillId="0" borderId="0" xfId="8" applyFont="1" applyBorder="1" applyAlignment="1">
      <alignment horizontal="right" vertical="center"/>
    </xf>
    <xf numFmtId="0" fontId="6" fillId="0" borderId="2" xfId="8" applyFont="1" applyBorder="1" applyAlignment="1">
      <alignment horizontal="left"/>
    </xf>
    <xf numFmtId="0" fontId="12" fillId="0" borderId="2" xfId="8" applyFont="1" applyBorder="1" applyAlignment="1">
      <alignment horizontal="right" wrapText="1"/>
    </xf>
    <xf numFmtId="0" fontId="10" fillId="0" borderId="0" xfId="0" applyFont="1" applyBorder="1" applyAlignment="1"/>
    <xf numFmtId="0" fontId="3" fillId="0" borderId="0" xfId="8" applyFont="1" applyBorder="1" applyAlignment="1">
      <alignment horizontal="left" vertical="center"/>
    </xf>
    <xf numFmtId="0" fontId="7" fillId="0" borderId="0" xfId="8" applyFont="1" applyBorder="1" applyAlignment="1">
      <alignment horizontal="right" wrapText="1"/>
    </xf>
    <xf numFmtId="0" fontId="8" fillId="0" borderId="0" xfId="8" applyFont="1" applyBorder="1" applyAlignment="1">
      <alignment horizontal="left" wrapText="1"/>
    </xf>
    <xf numFmtId="167" fontId="8" fillId="0" borderId="0" xfId="1" applyNumberFormat="1" applyFont="1" applyBorder="1" applyAlignment="1">
      <alignment horizontal="right"/>
    </xf>
    <xf numFmtId="0" fontId="8" fillId="0" borderId="1" xfId="8" applyFont="1" applyBorder="1" applyAlignment="1">
      <alignment horizontal="left" vertical="top" wrapText="1"/>
    </xf>
    <xf numFmtId="167" fontId="8" fillId="0" borderId="1" xfId="1" applyNumberFormat="1" applyFont="1" applyBorder="1" applyAlignment="1">
      <alignment horizontal="right" vertical="top"/>
    </xf>
    <xf numFmtId="0" fontId="8" fillId="0" borderId="0" xfId="8" applyFont="1" applyBorder="1" applyAlignment="1">
      <alignment horizontal="left" vertical="top" wrapText="1"/>
    </xf>
    <xf numFmtId="167" fontId="8" fillId="0" borderId="0" xfId="1" applyNumberFormat="1" applyFont="1" applyBorder="1" applyAlignment="1">
      <alignment horizontal="right" vertical="top"/>
    </xf>
    <xf numFmtId="0" fontId="8" fillId="0" borderId="0" xfId="9" applyFont="1" applyBorder="1" applyAlignment="1">
      <alignment horizontal="left" vertical="top" wrapText="1"/>
    </xf>
    <xf numFmtId="166" fontId="8" fillId="0" borderId="0" xfId="9" applyNumberFormat="1" applyFont="1" applyBorder="1" applyAlignment="1">
      <alignment horizontal="right" vertical="top"/>
    </xf>
    <xf numFmtId="0" fontId="4" fillId="0" borderId="0" xfId="9" applyFont="1"/>
    <xf numFmtId="0" fontId="9" fillId="0" borderId="0" xfId="0" applyFont="1" applyAlignment="1">
      <alignment horizontal="right"/>
    </xf>
    <xf numFmtId="0" fontId="8" fillId="0" borderId="0" xfId="3" applyFont="1" applyBorder="1" applyAlignment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9" fontId="10" fillId="0" borderId="0" xfId="1" applyFont="1"/>
    <xf numFmtId="0" fontId="4" fillId="0" borderId="0" xfId="9" applyFont="1" applyBorder="1" applyAlignment="1">
      <alignment horizontal="center"/>
    </xf>
    <xf numFmtId="0" fontId="8" fillId="0" borderId="0" xfId="9" applyFont="1" applyBorder="1" applyAlignment="1">
      <alignment horizontal="left" wrapText="1"/>
    </xf>
    <xf numFmtId="166" fontId="8" fillId="0" borderId="0" xfId="9" applyNumberFormat="1" applyFont="1" applyBorder="1" applyAlignment="1">
      <alignment horizontal="right"/>
    </xf>
    <xf numFmtId="169" fontId="8" fillId="0" borderId="0" xfId="9" applyNumberFormat="1" applyFont="1" applyBorder="1" applyAlignment="1">
      <alignment horizontal="right"/>
    </xf>
    <xf numFmtId="0" fontId="4" fillId="0" borderId="0" xfId="9" applyFont="1" applyBorder="1" applyAlignment="1">
      <alignment horizontal="right"/>
    </xf>
    <xf numFmtId="0" fontId="7" fillId="0" borderId="0" xfId="9" applyFont="1" applyBorder="1" applyAlignment="1">
      <alignment horizontal="right" wrapText="1"/>
    </xf>
    <xf numFmtId="0" fontId="12" fillId="0" borderId="0" xfId="9" applyFont="1" applyBorder="1" applyAlignment="1">
      <alignment horizontal="left" wrapText="1"/>
    </xf>
    <xf numFmtId="166" fontId="12" fillId="0" borderId="0" xfId="9" applyNumberFormat="1" applyFont="1" applyBorder="1" applyAlignment="1">
      <alignment horizontal="right"/>
    </xf>
    <xf numFmtId="169" fontId="12" fillId="0" borderId="0" xfId="9" applyNumberFormat="1" applyFont="1" applyBorder="1" applyAlignment="1">
      <alignment horizontal="right"/>
    </xf>
    <xf numFmtId="0" fontId="6" fillId="0" borderId="0" xfId="9" applyFont="1" applyBorder="1" applyAlignment="1"/>
    <xf numFmtId="0" fontId="6" fillId="0" borderId="0" xfId="9" applyFont="1" applyBorder="1" applyAlignment="1">
      <alignment horizontal="right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10" applyFont="1" applyFill="1" applyBorder="1" applyAlignment="1">
      <alignment horizontal="left" vertical="top" wrapText="1"/>
    </xf>
    <xf numFmtId="0" fontId="4" fillId="0" borderId="1" xfId="8" applyFont="1" applyBorder="1" applyAlignment="1">
      <alignment horizontal="center" vertical="center"/>
    </xf>
    <xf numFmtId="0" fontId="4" fillId="0" borderId="0" xfId="9" applyFont="1" applyBorder="1" applyAlignment="1">
      <alignment horizontal="center" vertical="center"/>
    </xf>
  </cellXfs>
  <cellStyles count="11">
    <cellStyle name="Comma [0] 2" xfId="4"/>
    <cellStyle name="Currency [0] 2" xfId="5"/>
    <cellStyle name="Normal" xfId="0" builtinId="0"/>
    <cellStyle name="Normal_carte 1" xfId="9"/>
    <cellStyle name="Normal_Sheet1" xfId="2"/>
    <cellStyle name="Normal_Sheet1 2" xfId="10"/>
    <cellStyle name="Normal_Sheet3" xfId="3"/>
    <cellStyle name="Normal_tab4" xfId="8"/>
    <cellStyle name="Percent" xfId="1" builtinId="5"/>
    <cellStyle name="Standard 2" xfId="6"/>
    <cellStyle name="Standard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73343086212584"/>
          <c:y val="3.2417103240580981E-2"/>
          <c:w val="0.73842749164551147"/>
          <c:h val="0.58878201763241134"/>
        </c:manualLayout>
      </c:layout>
      <c:lineChart>
        <c:grouping val="standard"/>
        <c:varyColors val="0"/>
        <c:ser>
          <c:idx val="0"/>
          <c:order val="0"/>
          <c:tx>
            <c:strRef>
              <c:f>[1]Graph1!$B$2</c:f>
              <c:strCache>
                <c:ptCount val="1"/>
                <c:pt idx="0">
                  <c:v>Nombre</c:v>
                </c:pt>
              </c:strCache>
            </c:strRef>
          </c:tx>
          <c:spPr>
            <a:ln w="25400">
              <a:solidFill>
                <a:srgbClr val="167DA2"/>
              </a:solidFill>
            </a:ln>
          </c:spPr>
          <c:marker>
            <c:symbol val="none"/>
          </c:marker>
          <c:cat>
            <c:numRef>
              <c:f>[1]Graph1!$A$3:$A$6</c:f>
              <c:numCache>
                <c:formatCode>General</c:formatCode>
                <c:ptCount val="4"/>
                <c:pt idx="0">
                  <c:v>1981</c:v>
                </c:pt>
                <c:pt idx="1">
                  <c:v>1991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[1]Graph1!$B$3:$B$6</c:f>
              <c:numCache>
                <c:formatCode>General</c:formatCode>
                <c:ptCount val="4"/>
                <c:pt idx="0">
                  <c:v>6491</c:v>
                </c:pt>
                <c:pt idx="1">
                  <c:v>6168</c:v>
                </c:pt>
                <c:pt idx="2">
                  <c:v>7502</c:v>
                </c:pt>
                <c:pt idx="3">
                  <c:v>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48928"/>
        <c:axId val="119150848"/>
      </c:lineChart>
      <c:lineChart>
        <c:grouping val="standard"/>
        <c:varyColors val="0"/>
        <c:ser>
          <c:idx val="1"/>
          <c:order val="1"/>
          <c:tx>
            <c:strRef>
              <c:f>[1]Graph1!$C$2</c:f>
              <c:strCache>
                <c:ptCount val="1"/>
                <c:pt idx="0">
                  <c:v>Pourcentage dans la population totale
(échelle de droite)</c:v>
                </c:pt>
              </c:strCache>
            </c:strRef>
          </c:tx>
          <c:spPr>
            <a:ln w="25400">
              <a:solidFill>
                <a:srgbClr val="E85236"/>
              </a:solidFill>
              <a:prstDash val="sysDash"/>
            </a:ln>
          </c:spPr>
          <c:marker>
            <c:symbol val="none"/>
          </c:marker>
          <c:cat>
            <c:numRef>
              <c:f>[1]Graph1!$A$3:$A$6</c:f>
              <c:numCache>
                <c:formatCode>General</c:formatCode>
                <c:ptCount val="4"/>
                <c:pt idx="0">
                  <c:v>1981</c:v>
                </c:pt>
                <c:pt idx="1">
                  <c:v>1991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[1]Graph1!$C$3:$C$6</c:f>
              <c:numCache>
                <c:formatCode>0.0%</c:formatCode>
                <c:ptCount val="4"/>
                <c:pt idx="0">
                  <c:v>1.780297420200657E-2</c:v>
                </c:pt>
                <c:pt idx="1">
                  <c:v>1.6036023856445349E-2</c:v>
                </c:pt>
                <c:pt idx="2">
                  <c:v>1.7067882485968255E-2</c:v>
                </c:pt>
                <c:pt idx="3">
                  <c:v>1.7708493948508156E-2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65408"/>
        <c:axId val="120539776"/>
      </c:lineChart>
      <c:catAx>
        <c:axId val="119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150848"/>
        <c:crosses val="autoZero"/>
        <c:auto val="1"/>
        <c:lblAlgn val="ctr"/>
        <c:lblOffset val="100"/>
        <c:noMultiLvlLbl val="0"/>
      </c:catAx>
      <c:valAx>
        <c:axId val="119150848"/>
        <c:scaling>
          <c:orientation val="minMax"/>
          <c:min val="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119148928"/>
        <c:crosses val="autoZero"/>
        <c:crossBetween val="between"/>
      </c:valAx>
      <c:valAx>
        <c:axId val="120539776"/>
        <c:scaling>
          <c:orientation val="minMax"/>
          <c:max val="1.8000000000000002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crossAx val="125265408"/>
        <c:crosses val="max"/>
        <c:crossBetween val="between"/>
      </c:valAx>
      <c:catAx>
        <c:axId val="12526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397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251452175035496"/>
          <c:y val="0.75968019382192609"/>
          <c:w val="0.78648709894869695"/>
          <c:h val="0.24031980617807386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8880426831894"/>
          <c:y val="4.785080436374025E-2"/>
          <c:w val="0.81557075857321115"/>
          <c:h val="0.8178641955469852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[1]Graph2!$H$4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E85236">
                <a:alpha val="50000"/>
              </a:srgbClr>
            </a:solidFill>
            <a:ln>
              <a:solidFill>
                <a:srgbClr val="727375"/>
              </a:solidFill>
            </a:ln>
          </c:spPr>
          <c:invertIfNegative val="0"/>
          <c:cat>
            <c:numRef>
              <c:f>[1]Graph2!$G$5:$G$112</c:f>
              <c:numCache>
                <c:formatCode>General</c:formatCode>
                <c:ptCount val="10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f>[1]Graph2!$H$5:$H$112</c:f>
              <c:numCache>
                <c:formatCode>General</c:formatCode>
                <c:ptCount val="108"/>
                <c:pt idx="0">
                  <c:v>13</c:v>
                </c:pt>
                <c:pt idx="1">
                  <c:v>20</c:v>
                </c:pt>
                <c:pt idx="2">
                  <c:v>17</c:v>
                </c:pt>
                <c:pt idx="3">
                  <c:v>13</c:v>
                </c:pt>
                <c:pt idx="4">
                  <c:v>24</c:v>
                </c:pt>
                <c:pt idx="5">
                  <c:v>20</c:v>
                </c:pt>
                <c:pt idx="6">
                  <c:v>18</c:v>
                </c:pt>
                <c:pt idx="7">
                  <c:v>23</c:v>
                </c:pt>
                <c:pt idx="8">
                  <c:v>19</c:v>
                </c:pt>
                <c:pt idx="9">
                  <c:v>16</c:v>
                </c:pt>
                <c:pt idx="10">
                  <c:v>27</c:v>
                </c:pt>
                <c:pt idx="11">
                  <c:v>27</c:v>
                </c:pt>
                <c:pt idx="12">
                  <c:v>28</c:v>
                </c:pt>
                <c:pt idx="13">
                  <c:v>18</c:v>
                </c:pt>
                <c:pt idx="14">
                  <c:v>28</c:v>
                </c:pt>
                <c:pt idx="15">
                  <c:v>29</c:v>
                </c:pt>
                <c:pt idx="16">
                  <c:v>32</c:v>
                </c:pt>
                <c:pt idx="17">
                  <c:v>41</c:v>
                </c:pt>
                <c:pt idx="18">
                  <c:v>35</c:v>
                </c:pt>
                <c:pt idx="19">
                  <c:v>59</c:v>
                </c:pt>
                <c:pt idx="20">
                  <c:v>120</c:v>
                </c:pt>
                <c:pt idx="21">
                  <c:v>141</c:v>
                </c:pt>
                <c:pt idx="22">
                  <c:v>106</c:v>
                </c:pt>
                <c:pt idx="23">
                  <c:v>103</c:v>
                </c:pt>
                <c:pt idx="24">
                  <c:v>103</c:v>
                </c:pt>
                <c:pt idx="25">
                  <c:v>78</c:v>
                </c:pt>
                <c:pt idx="26">
                  <c:v>77</c:v>
                </c:pt>
                <c:pt idx="27">
                  <c:v>76</c:v>
                </c:pt>
                <c:pt idx="28">
                  <c:v>54</c:v>
                </c:pt>
                <c:pt idx="29">
                  <c:v>54</c:v>
                </c:pt>
                <c:pt idx="30">
                  <c:v>57</c:v>
                </c:pt>
                <c:pt idx="31">
                  <c:v>51</c:v>
                </c:pt>
                <c:pt idx="32">
                  <c:v>36</c:v>
                </c:pt>
                <c:pt idx="33">
                  <c:v>36</c:v>
                </c:pt>
                <c:pt idx="34">
                  <c:v>44</c:v>
                </c:pt>
                <c:pt idx="35">
                  <c:v>48</c:v>
                </c:pt>
                <c:pt idx="36">
                  <c:v>43</c:v>
                </c:pt>
                <c:pt idx="37">
                  <c:v>38</c:v>
                </c:pt>
                <c:pt idx="38">
                  <c:v>35</c:v>
                </c:pt>
                <c:pt idx="39">
                  <c:v>47</c:v>
                </c:pt>
                <c:pt idx="40">
                  <c:v>38</c:v>
                </c:pt>
                <c:pt idx="41">
                  <c:v>42</c:v>
                </c:pt>
                <c:pt idx="42">
                  <c:v>21</c:v>
                </c:pt>
                <c:pt idx="43">
                  <c:v>37</c:v>
                </c:pt>
                <c:pt idx="44">
                  <c:v>40</c:v>
                </c:pt>
                <c:pt idx="45">
                  <c:v>34</c:v>
                </c:pt>
                <c:pt idx="46">
                  <c:v>39</c:v>
                </c:pt>
                <c:pt idx="47">
                  <c:v>35</c:v>
                </c:pt>
                <c:pt idx="48">
                  <c:v>33</c:v>
                </c:pt>
                <c:pt idx="49">
                  <c:v>33</c:v>
                </c:pt>
                <c:pt idx="50">
                  <c:v>36</c:v>
                </c:pt>
                <c:pt idx="51">
                  <c:v>24</c:v>
                </c:pt>
                <c:pt idx="52">
                  <c:v>28</c:v>
                </c:pt>
                <c:pt idx="53">
                  <c:v>34</c:v>
                </c:pt>
                <c:pt idx="54">
                  <c:v>30</c:v>
                </c:pt>
                <c:pt idx="55">
                  <c:v>34</c:v>
                </c:pt>
                <c:pt idx="56">
                  <c:v>34</c:v>
                </c:pt>
                <c:pt idx="57">
                  <c:v>25</c:v>
                </c:pt>
                <c:pt idx="58">
                  <c:v>18</c:v>
                </c:pt>
                <c:pt idx="59">
                  <c:v>23</c:v>
                </c:pt>
                <c:pt idx="60">
                  <c:v>19</c:v>
                </c:pt>
                <c:pt idx="61">
                  <c:v>18</c:v>
                </c:pt>
                <c:pt idx="62">
                  <c:v>15</c:v>
                </c:pt>
                <c:pt idx="63">
                  <c:v>18</c:v>
                </c:pt>
                <c:pt idx="64">
                  <c:v>18</c:v>
                </c:pt>
                <c:pt idx="65">
                  <c:v>20</c:v>
                </c:pt>
                <c:pt idx="66">
                  <c:v>15</c:v>
                </c:pt>
                <c:pt idx="67">
                  <c:v>19</c:v>
                </c:pt>
                <c:pt idx="68">
                  <c:v>20</c:v>
                </c:pt>
                <c:pt idx="69">
                  <c:v>14</c:v>
                </c:pt>
                <c:pt idx="70">
                  <c:v>25</c:v>
                </c:pt>
                <c:pt idx="71">
                  <c:v>25</c:v>
                </c:pt>
                <c:pt idx="72">
                  <c:v>20</c:v>
                </c:pt>
                <c:pt idx="73">
                  <c:v>26</c:v>
                </c:pt>
                <c:pt idx="74">
                  <c:v>29</c:v>
                </c:pt>
                <c:pt idx="75">
                  <c:v>38</c:v>
                </c:pt>
                <c:pt idx="76">
                  <c:v>36</c:v>
                </c:pt>
                <c:pt idx="77">
                  <c:v>43</c:v>
                </c:pt>
                <c:pt idx="78">
                  <c:v>51</c:v>
                </c:pt>
                <c:pt idx="79">
                  <c:v>51</c:v>
                </c:pt>
                <c:pt idx="80">
                  <c:v>55</c:v>
                </c:pt>
                <c:pt idx="81">
                  <c:v>63</c:v>
                </c:pt>
                <c:pt idx="82">
                  <c:v>69</c:v>
                </c:pt>
                <c:pt idx="83">
                  <c:v>72</c:v>
                </c:pt>
                <c:pt idx="84">
                  <c:v>70</c:v>
                </c:pt>
                <c:pt idx="85">
                  <c:v>69</c:v>
                </c:pt>
                <c:pt idx="86">
                  <c:v>53</c:v>
                </c:pt>
                <c:pt idx="87">
                  <c:v>48</c:v>
                </c:pt>
                <c:pt idx="88">
                  <c:v>57</c:v>
                </c:pt>
                <c:pt idx="89">
                  <c:v>52</c:v>
                </c:pt>
                <c:pt idx="90">
                  <c:v>36</c:v>
                </c:pt>
                <c:pt idx="91">
                  <c:v>31</c:v>
                </c:pt>
                <c:pt idx="92">
                  <c:v>18</c:v>
                </c:pt>
                <c:pt idx="93">
                  <c:v>11</c:v>
                </c:pt>
                <c:pt idx="94">
                  <c:v>10</c:v>
                </c:pt>
                <c:pt idx="95">
                  <c:v>15</c:v>
                </c:pt>
                <c:pt idx="96">
                  <c:v>11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  <c:pt idx="101">
                  <c:v>0</c:v>
                </c:pt>
                <c:pt idx="102">
                  <c:v>3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</c:numCache>
            </c:numRef>
          </c:val>
        </c:ser>
        <c:ser>
          <c:idx val="0"/>
          <c:order val="1"/>
          <c:tx>
            <c:strRef>
              <c:f>[1]Graph2!$I$4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79CEE8"/>
            </a:solidFill>
            <a:ln w="3175">
              <a:solidFill>
                <a:srgbClr val="167DA2"/>
              </a:solidFill>
            </a:ln>
          </c:spPr>
          <c:invertIfNegative val="0"/>
          <c:cat>
            <c:numRef>
              <c:f>[1]Graph2!$G$5:$G$112</c:f>
              <c:numCache>
                <c:formatCode>General</c:formatCode>
                <c:ptCount val="10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f>[1]Graph2!$I$5:$I$112</c:f>
              <c:numCache>
                <c:formatCode>General</c:formatCode>
                <c:ptCount val="108"/>
                <c:pt idx="0">
                  <c:v>-19</c:v>
                </c:pt>
                <c:pt idx="1">
                  <c:v>-21</c:v>
                </c:pt>
                <c:pt idx="2">
                  <c:v>-11</c:v>
                </c:pt>
                <c:pt idx="3">
                  <c:v>-8</c:v>
                </c:pt>
                <c:pt idx="4">
                  <c:v>-20</c:v>
                </c:pt>
                <c:pt idx="5">
                  <c:v>-19</c:v>
                </c:pt>
                <c:pt idx="6">
                  <c:v>-16</c:v>
                </c:pt>
                <c:pt idx="7">
                  <c:v>-19</c:v>
                </c:pt>
                <c:pt idx="8">
                  <c:v>-9</c:v>
                </c:pt>
                <c:pt idx="9">
                  <c:v>-11</c:v>
                </c:pt>
                <c:pt idx="10">
                  <c:v>-14</c:v>
                </c:pt>
                <c:pt idx="11">
                  <c:v>-16</c:v>
                </c:pt>
                <c:pt idx="12">
                  <c:v>-20</c:v>
                </c:pt>
                <c:pt idx="13">
                  <c:v>-28</c:v>
                </c:pt>
                <c:pt idx="14">
                  <c:v>-22</c:v>
                </c:pt>
                <c:pt idx="15">
                  <c:v>-26</c:v>
                </c:pt>
                <c:pt idx="16">
                  <c:v>-40</c:v>
                </c:pt>
                <c:pt idx="17">
                  <c:v>-46</c:v>
                </c:pt>
                <c:pt idx="18">
                  <c:v>-27</c:v>
                </c:pt>
                <c:pt idx="19">
                  <c:v>-21</c:v>
                </c:pt>
                <c:pt idx="20">
                  <c:v>-28</c:v>
                </c:pt>
                <c:pt idx="21">
                  <c:v>-24</c:v>
                </c:pt>
                <c:pt idx="22">
                  <c:v>-28</c:v>
                </c:pt>
                <c:pt idx="23">
                  <c:v>-32</c:v>
                </c:pt>
                <c:pt idx="24">
                  <c:v>-21</c:v>
                </c:pt>
                <c:pt idx="25">
                  <c:v>-19</c:v>
                </c:pt>
                <c:pt idx="26">
                  <c:v>-20</c:v>
                </c:pt>
                <c:pt idx="27">
                  <c:v>-12</c:v>
                </c:pt>
                <c:pt idx="28">
                  <c:v>-14</c:v>
                </c:pt>
                <c:pt idx="29">
                  <c:v>-21</c:v>
                </c:pt>
                <c:pt idx="30">
                  <c:v>-24</c:v>
                </c:pt>
                <c:pt idx="31">
                  <c:v>-15</c:v>
                </c:pt>
                <c:pt idx="32">
                  <c:v>-17</c:v>
                </c:pt>
                <c:pt idx="33">
                  <c:v>-8</c:v>
                </c:pt>
                <c:pt idx="34">
                  <c:v>-8</c:v>
                </c:pt>
                <c:pt idx="35">
                  <c:v>-11</c:v>
                </c:pt>
                <c:pt idx="36">
                  <c:v>-9</c:v>
                </c:pt>
                <c:pt idx="37">
                  <c:v>-6</c:v>
                </c:pt>
                <c:pt idx="38">
                  <c:v>-14</c:v>
                </c:pt>
                <c:pt idx="39">
                  <c:v>-7</c:v>
                </c:pt>
                <c:pt idx="40">
                  <c:v>-16</c:v>
                </c:pt>
                <c:pt idx="41">
                  <c:v>-14</c:v>
                </c:pt>
                <c:pt idx="42">
                  <c:v>-13</c:v>
                </c:pt>
                <c:pt idx="43">
                  <c:v>-17</c:v>
                </c:pt>
                <c:pt idx="44">
                  <c:v>-13</c:v>
                </c:pt>
                <c:pt idx="45">
                  <c:v>-13</c:v>
                </c:pt>
                <c:pt idx="46">
                  <c:v>-11</c:v>
                </c:pt>
                <c:pt idx="47">
                  <c:v>-7</c:v>
                </c:pt>
                <c:pt idx="48">
                  <c:v>-11</c:v>
                </c:pt>
                <c:pt idx="49">
                  <c:v>-18</c:v>
                </c:pt>
                <c:pt idx="50">
                  <c:v>-21</c:v>
                </c:pt>
                <c:pt idx="51">
                  <c:v>-9</c:v>
                </c:pt>
                <c:pt idx="52">
                  <c:v>-20</c:v>
                </c:pt>
                <c:pt idx="53">
                  <c:v>-14</c:v>
                </c:pt>
                <c:pt idx="54">
                  <c:v>-13</c:v>
                </c:pt>
                <c:pt idx="55">
                  <c:v>-16</c:v>
                </c:pt>
                <c:pt idx="56">
                  <c:v>-18</c:v>
                </c:pt>
                <c:pt idx="57">
                  <c:v>-22</c:v>
                </c:pt>
                <c:pt idx="58">
                  <c:v>-7</c:v>
                </c:pt>
                <c:pt idx="59">
                  <c:v>-16</c:v>
                </c:pt>
                <c:pt idx="60">
                  <c:v>-11</c:v>
                </c:pt>
                <c:pt idx="61">
                  <c:v>-10</c:v>
                </c:pt>
                <c:pt idx="62">
                  <c:v>-10</c:v>
                </c:pt>
                <c:pt idx="63">
                  <c:v>-17</c:v>
                </c:pt>
                <c:pt idx="64">
                  <c:v>-21</c:v>
                </c:pt>
                <c:pt idx="65">
                  <c:v>-17</c:v>
                </c:pt>
                <c:pt idx="66">
                  <c:v>-20</c:v>
                </c:pt>
                <c:pt idx="67">
                  <c:v>-29</c:v>
                </c:pt>
                <c:pt idx="68">
                  <c:v>-39</c:v>
                </c:pt>
                <c:pt idx="69">
                  <c:v>-26</c:v>
                </c:pt>
                <c:pt idx="70">
                  <c:v>-41</c:v>
                </c:pt>
                <c:pt idx="71">
                  <c:v>-39</c:v>
                </c:pt>
                <c:pt idx="72">
                  <c:v>-38</c:v>
                </c:pt>
                <c:pt idx="73">
                  <c:v>-49</c:v>
                </c:pt>
                <c:pt idx="74">
                  <c:v>-67</c:v>
                </c:pt>
                <c:pt idx="75">
                  <c:v>-68</c:v>
                </c:pt>
                <c:pt idx="76">
                  <c:v>-94</c:v>
                </c:pt>
                <c:pt idx="77">
                  <c:v>-101</c:v>
                </c:pt>
                <c:pt idx="78">
                  <c:v>-122</c:v>
                </c:pt>
                <c:pt idx="79">
                  <c:v>-125</c:v>
                </c:pt>
                <c:pt idx="80">
                  <c:v>-165</c:v>
                </c:pt>
                <c:pt idx="81">
                  <c:v>-177</c:v>
                </c:pt>
                <c:pt idx="82">
                  <c:v>-200</c:v>
                </c:pt>
                <c:pt idx="83">
                  <c:v>-259</c:v>
                </c:pt>
                <c:pt idx="84">
                  <c:v>-253</c:v>
                </c:pt>
                <c:pt idx="85">
                  <c:v>-273</c:v>
                </c:pt>
                <c:pt idx="86">
                  <c:v>-280</c:v>
                </c:pt>
                <c:pt idx="87">
                  <c:v>-280</c:v>
                </c:pt>
                <c:pt idx="88">
                  <c:v>-261</c:v>
                </c:pt>
                <c:pt idx="89">
                  <c:v>-220</c:v>
                </c:pt>
                <c:pt idx="90">
                  <c:v>-217</c:v>
                </c:pt>
                <c:pt idx="91">
                  <c:v>-174</c:v>
                </c:pt>
                <c:pt idx="92">
                  <c:v>-106</c:v>
                </c:pt>
                <c:pt idx="93">
                  <c:v>-95</c:v>
                </c:pt>
                <c:pt idx="94">
                  <c:v>-98</c:v>
                </c:pt>
                <c:pt idx="95">
                  <c:v>-69</c:v>
                </c:pt>
                <c:pt idx="96">
                  <c:v>-67</c:v>
                </c:pt>
                <c:pt idx="97">
                  <c:v>-42</c:v>
                </c:pt>
                <c:pt idx="98">
                  <c:v>-35</c:v>
                </c:pt>
                <c:pt idx="99">
                  <c:v>-17</c:v>
                </c:pt>
                <c:pt idx="100">
                  <c:v>-13</c:v>
                </c:pt>
                <c:pt idx="101">
                  <c:v>-7</c:v>
                </c:pt>
                <c:pt idx="102">
                  <c:v>-7</c:v>
                </c:pt>
                <c:pt idx="103">
                  <c:v>-2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992192"/>
        <c:axId val="90002560"/>
      </c:barChart>
      <c:catAx>
        <c:axId val="8999219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Âge</a:t>
                </a:r>
              </a:p>
            </c:rich>
          </c:tx>
          <c:layout>
            <c:manualLayout>
              <c:xMode val="edge"/>
              <c:yMode val="edge"/>
              <c:x val="3.6429872495446266E-3"/>
              <c:y val="0.3510527850685331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crossAx val="900025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90002560"/>
        <c:scaling>
          <c:orientation val="minMax"/>
          <c:max val="300"/>
          <c:min val="-300"/>
        </c:scaling>
        <c:delete val="0"/>
        <c:axPos val="b"/>
        <c:numFmt formatCode="#,##0;#,##0" sourceLinked="0"/>
        <c:majorTickMark val="out"/>
        <c:minorTickMark val="none"/>
        <c:tickLblPos val="nextTo"/>
        <c:crossAx val="89992192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32002552959568581"/>
          <c:y val="0.93390576177977758"/>
          <c:w val="0.54574100368601475"/>
          <c:h val="6.60942382202224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958904109589041E-2"/>
          <c:y val="0"/>
          <c:w val="0.74846582533347716"/>
          <c:h val="0.9933862954630671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E85236"/>
            </a:solidFill>
          </c:spPr>
          <c:dPt>
            <c:idx val="0"/>
            <c:bubble3D val="0"/>
            <c:spPr>
              <a:solidFill>
                <a:srgbClr val="167DA2"/>
              </a:solidFill>
            </c:spPr>
          </c:dPt>
          <c:dPt>
            <c:idx val="1"/>
            <c:bubble3D val="0"/>
            <c:spPr>
              <a:solidFill>
                <a:srgbClr val="1DBBEA"/>
              </a:solidFill>
            </c:spPr>
          </c:dPt>
          <c:dPt>
            <c:idx val="2"/>
            <c:bubble3D val="0"/>
            <c:spPr>
              <a:solidFill>
                <a:srgbClr val="1A94BF"/>
              </a:solidFill>
            </c:spPr>
          </c:dPt>
          <c:dPt>
            <c:idx val="3"/>
            <c:bubble3D val="0"/>
            <c:spPr>
              <a:solidFill>
                <a:srgbClr val="45A3CC"/>
              </a:solidFill>
            </c:spPr>
          </c:dPt>
          <c:dPt>
            <c:idx val="4"/>
            <c:bubble3D val="0"/>
            <c:spPr>
              <a:solidFill>
                <a:srgbClr val="79CEE8"/>
              </a:solidFill>
            </c:spPr>
          </c:dPt>
          <c:dPt>
            <c:idx val="5"/>
            <c:bubble3D val="0"/>
            <c:spPr>
              <a:solidFill>
                <a:srgbClr val="727375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444343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0632696940279725"/>
                  <c:y val="-9.722201391492729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90.8%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487408046596915"/>
                  <c:y val="-6.829725994395628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683809729263295"/>
                  <c:y val="-4.224327031584819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753101067845972"/>
                  <c:y val="-3.691580219139273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[1]Graph3!$K$31:$K$37</c:f>
              <c:strCache>
                <c:ptCount val="7"/>
                <c:pt idx="0">
                  <c:v>Luxembourgeoise</c:v>
                </c:pt>
                <c:pt idx="1">
                  <c:v>Italienne</c:v>
                </c:pt>
                <c:pt idx="2">
                  <c:v>Allemande</c:v>
                </c:pt>
                <c:pt idx="3">
                  <c:v>Belge</c:v>
                </c:pt>
                <c:pt idx="4">
                  <c:v>Française</c:v>
                </c:pt>
                <c:pt idx="5">
                  <c:v>Portugaise</c:v>
                </c:pt>
                <c:pt idx="6">
                  <c:v>Autres</c:v>
                </c:pt>
              </c:strCache>
            </c:strRef>
          </c:cat>
          <c:val>
            <c:numRef>
              <c:f>[1]Graph3!$L$31:$L$37</c:f>
              <c:numCache>
                <c:formatCode>0.000</c:formatCode>
                <c:ptCount val="7"/>
                <c:pt idx="0" formatCode="0.0">
                  <c:v>0.90741104776882253</c:v>
                </c:pt>
                <c:pt idx="1">
                  <c:v>2.0247690190682132E-2</c:v>
                </c:pt>
                <c:pt idx="2">
                  <c:v>1.7888735993709454E-2</c:v>
                </c:pt>
                <c:pt idx="3">
                  <c:v>1.7298997444466287E-2</c:v>
                </c:pt>
                <c:pt idx="4">
                  <c:v>1.6905838411637508E-2</c:v>
                </c:pt>
                <c:pt idx="5">
                  <c:v>6.0000000000000001E-3</c:v>
                </c:pt>
                <c:pt idx="6">
                  <c:v>1.4E-2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6"/>
        <c:secondPieSize val="75"/>
        <c:serLines/>
      </c:of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038363355265527"/>
          <c:y val="0.12333499979169273"/>
          <c:w val="0.22596339841081509"/>
          <c:h val="0.75333000041661458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1263132299198"/>
          <c:y val="2.9563400226388464E-2"/>
          <c:w val="0.87605512526193086"/>
          <c:h val="0.669504695518073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A94BF"/>
            </a:solidFill>
            <a:ln>
              <a:noFill/>
            </a:ln>
          </c:spPr>
          <c:invertIfNegative val="0"/>
          <c:cat>
            <c:strRef>
              <c:f>[1]g4!$E$5:$E$16</c:f>
              <c:strCache>
                <c:ptCount val="12"/>
                <c:pt idx="0">
                  <c:v>Portugal</c:v>
                </c:pt>
                <c:pt idx="1">
                  <c:v>France</c:v>
                </c:pt>
                <c:pt idx="2">
                  <c:v>Algérie</c:v>
                </c:pt>
                <c:pt idx="3">
                  <c:v>Serbie</c:v>
                </c:pt>
                <c:pt idx="4">
                  <c:v>Roumanie</c:v>
                </c:pt>
                <c:pt idx="5">
                  <c:v>Belgique</c:v>
                </c:pt>
                <c:pt idx="6">
                  <c:v>Pays-Bas</c:v>
                </c:pt>
                <c:pt idx="7">
                  <c:v>Maroc</c:v>
                </c:pt>
                <c:pt idx="8">
                  <c:v>Cap-Vert</c:v>
                </c:pt>
                <c:pt idx="9">
                  <c:v>Italie</c:v>
                </c:pt>
                <c:pt idx="10">
                  <c:v>Nigeria</c:v>
                </c:pt>
                <c:pt idx="11">
                  <c:v>Autre</c:v>
                </c:pt>
              </c:strCache>
            </c:strRef>
          </c:cat>
          <c:val>
            <c:numRef>
              <c:f>[1]g4!$F$5:$F$16</c:f>
              <c:numCache>
                <c:formatCode>0%</c:formatCode>
                <c:ptCount val="12"/>
                <c:pt idx="0">
                  <c:v>0.21902017291066284</c:v>
                </c:pt>
                <c:pt idx="1">
                  <c:v>0.18443804034582131</c:v>
                </c:pt>
                <c:pt idx="2">
                  <c:v>6.0518731988472622E-2</c:v>
                </c:pt>
                <c:pt idx="3">
                  <c:v>4.3227665706051875E-2</c:v>
                </c:pt>
                <c:pt idx="4">
                  <c:v>3.4582132564841501E-2</c:v>
                </c:pt>
                <c:pt idx="5">
                  <c:v>3.1700288184438041E-2</c:v>
                </c:pt>
                <c:pt idx="6">
                  <c:v>2.8818443804034581E-2</c:v>
                </c:pt>
                <c:pt idx="7">
                  <c:v>2.8818443804034581E-2</c:v>
                </c:pt>
                <c:pt idx="8">
                  <c:v>2.5936599423631124E-2</c:v>
                </c:pt>
                <c:pt idx="9">
                  <c:v>2.3054755043227664E-2</c:v>
                </c:pt>
                <c:pt idx="10">
                  <c:v>2.0172910662824207E-2</c:v>
                </c:pt>
                <c:pt idx="11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9584"/>
        <c:axId val="103221120"/>
      </c:barChart>
      <c:catAx>
        <c:axId val="103219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3221120"/>
        <c:crosses val="autoZero"/>
        <c:auto val="1"/>
        <c:lblAlgn val="ctr"/>
        <c:lblOffset val="100"/>
        <c:noMultiLvlLbl val="0"/>
      </c:catAx>
      <c:valAx>
        <c:axId val="103221120"/>
        <c:scaling>
          <c:orientation val="minMax"/>
          <c:max val="0.35000000000000003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10321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161924</xdr:rowOff>
    </xdr:from>
    <xdr:to>
      <xdr:col>11</xdr:col>
      <xdr:colOff>0</xdr:colOff>
      <xdr:row>18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17</xdr:row>
      <xdr:rowOff>9525</xdr:rowOff>
    </xdr:to>
    <xdr:graphicFrame macro="">
      <xdr:nvGraphicFramePr>
        <xdr:cNvPr id="3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0.67073</cdr:x>
      <cdr:y>0.06775</cdr:y>
    </cdr:from>
    <cdr:to>
      <cdr:x>0.89071</cdr:x>
      <cdr:y>0.13988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338268" y="216823"/>
          <a:ext cx="766882" cy="230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000" b="1">
              <a:latin typeface="Arial" pitchFamily="34" charset="0"/>
              <a:cs typeface="Arial" pitchFamily="34" charset="0"/>
            </a:rPr>
            <a:t>Hommes</a:t>
          </a:r>
        </a:p>
      </cdr:txBody>
    </cdr:sp>
  </cdr:relSizeAnchor>
  <cdr:relSizeAnchor xmlns:cdr="http://schemas.openxmlformats.org/drawingml/2006/chartDrawing">
    <cdr:from>
      <cdr:x>0.15036</cdr:x>
      <cdr:y>0.06612</cdr:y>
    </cdr:from>
    <cdr:to>
      <cdr:x>0.38525</cdr:x>
      <cdr:y>0.13095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24190" y="211605"/>
          <a:ext cx="818835" cy="20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000" b="1">
              <a:latin typeface="Arial" pitchFamily="34" charset="0"/>
              <a:cs typeface="Arial" pitchFamily="34" charset="0"/>
            </a:rPr>
            <a:t>Femmes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9524</xdr:rowOff>
    </xdr:from>
    <xdr:to>
      <xdr:col>5</xdr:col>
      <xdr:colOff>571500</xdr:colOff>
      <xdr:row>15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9</xdr:col>
      <xdr:colOff>9525</xdr:colOff>
      <xdr:row>18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0</xdr:row>
      <xdr:rowOff>161924</xdr:rowOff>
    </xdr:from>
    <xdr:to>
      <xdr:col>21</xdr:col>
      <xdr:colOff>276224</xdr:colOff>
      <xdr:row>39</xdr:row>
      <xdr:rowOff>66614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9" y="161924"/>
          <a:ext cx="5153025" cy="759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-13%201.8%25%20de%20la%20population%20vit%20dans%20un%20m&#233;nage%20collect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Tab1"/>
      <sheetName val="Tab2"/>
      <sheetName val="Prépa Graph2"/>
      <sheetName val="Graph2"/>
      <sheetName val="Tab3"/>
      <sheetName val="Sheet1"/>
      <sheetName val="Graph3"/>
      <sheetName val="tab4"/>
      <sheetName val="g4"/>
      <sheetName val="carte 1"/>
      <sheetName val="Sheet4"/>
      <sheetName val="Sheet5"/>
    </sheetNames>
    <sheetDataSet>
      <sheetData sheetId="0">
        <row r="2">
          <cell r="B2" t="str">
            <v>Nombre</v>
          </cell>
          <cell r="C2" t="str">
            <v>Pourcentage dans la population totale
(échelle de droite)</v>
          </cell>
        </row>
        <row r="3">
          <cell r="A3">
            <v>1981</v>
          </cell>
          <cell r="B3">
            <v>6491</v>
          </cell>
          <cell r="C3">
            <v>1.780297420200657E-2</v>
          </cell>
        </row>
        <row r="4">
          <cell r="A4">
            <v>1991</v>
          </cell>
          <cell r="B4">
            <v>6168</v>
          </cell>
          <cell r="C4">
            <v>1.6036023856445349E-2</v>
          </cell>
        </row>
        <row r="5">
          <cell r="A5">
            <v>2001</v>
          </cell>
          <cell r="B5">
            <v>7502</v>
          </cell>
          <cell r="C5">
            <v>1.7067882485968255E-2</v>
          </cell>
        </row>
        <row r="6">
          <cell r="A6">
            <v>2011</v>
          </cell>
          <cell r="B6">
            <v>9073</v>
          </cell>
          <cell r="C6">
            <v>1.7708493948508156E-2</v>
          </cell>
        </row>
      </sheetData>
      <sheetData sheetId="1"/>
      <sheetData sheetId="2"/>
      <sheetData sheetId="3"/>
      <sheetData sheetId="4">
        <row r="4">
          <cell r="H4" t="str">
            <v>Hommes</v>
          </cell>
          <cell r="I4" t="str">
            <v>Femmes</v>
          </cell>
        </row>
        <row r="5">
          <cell r="G5">
            <v>0</v>
          </cell>
          <cell r="H5">
            <v>13</v>
          </cell>
          <cell r="I5">
            <v>-19</v>
          </cell>
        </row>
        <row r="6">
          <cell r="G6">
            <v>1</v>
          </cell>
          <cell r="H6">
            <v>20</v>
          </cell>
          <cell r="I6">
            <v>-21</v>
          </cell>
        </row>
        <row r="7">
          <cell r="G7">
            <v>2</v>
          </cell>
          <cell r="H7">
            <v>17</v>
          </cell>
          <cell r="I7">
            <v>-11</v>
          </cell>
        </row>
        <row r="8">
          <cell r="G8">
            <v>3</v>
          </cell>
          <cell r="H8">
            <v>13</v>
          </cell>
          <cell r="I8">
            <v>-8</v>
          </cell>
        </row>
        <row r="9">
          <cell r="G9">
            <v>4</v>
          </cell>
          <cell r="H9">
            <v>24</v>
          </cell>
          <cell r="I9">
            <v>-20</v>
          </cell>
        </row>
        <row r="10">
          <cell r="G10">
            <v>5</v>
          </cell>
          <cell r="H10">
            <v>20</v>
          </cell>
          <cell r="I10">
            <v>-19</v>
          </cell>
        </row>
        <row r="11">
          <cell r="G11">
            <v>6</v>
          </cell>
          <cell r="H11">
            <v>18</v>
          </cell>
          <cell r="I11">
            <v>-16</v>
          </cell>
        </row>
        <row r="12">
          <cell r="G12">
            <v>7</v>
          </cell>
          <cell r="H12">
            <v>23</v>
          </cell>
          <cell r="I12">
            <v>-19</v>
          </cell>
        </row>
        <row r="13">
          <cell r="G13">
            <v>8</v>
          </cell>
          <cell r="H13">
            <v>19</v>
          </cell>
          <cell r="I13">
            <v>-9</v>
          </cell>
        </row>
        <row r="14">
          <cell r="G14">
            <v>9</v>
          </cell>
          <cell r="H14">
            <v>16</v>
          </cell>
          <cell r="I14">
            <v>-11</v>
          </cell>
        </row>
        <row r="15">
          <cell r="G15">
            <v>10</v>
          </cell>
          <cell r="H15">
            <v>27</v>
          </cell>
          <cell r="I15">
            <v>-14</v>
          </cell>
        </row>
        <row r="16">
          <cell r="G16">
            <v>11</v>
          </cell>
          <cell r="H16">
            <v>27</v>
          </cell>
          <cell r="I16">
            <v>-16</v>
          </cell>
        </row>
        <row r="17">
          <cell r="G17">
            <v>12</v>
          </cell>
          <cell r="H17">
            <v>28</v>
          </cell>
          <cell r="I17">
            <v>-20</v>
          </cell>
        </row>
        <row r="18">
          <cell r="G18">
            <v>13</v>
          </cell>
          <cell r="H18">
            <v>18</v>
          </cell>
          <cell r="I18">
            <v>-28</v>
          </cell>
        </row>
        <row r="19">
          <cell r="G19">
            <v>14</v>
          </cell>
          <cell r="H19">
            <v>28</v>
          </cell>
          <cell r="I19">
            <v>-22</v>
          </cell>
        </row>
        <row r="20">
          <cell r="G20">
            <v>15</v>
          </cell>
          <cell r="H20">
            <v>29</v>
          </cell>
          <cell r="I20">
            <v>-26</v>
          </cell>
        </row>
        <row r="21">
          <cell r="G21">
            <v>16</v>
          </cell>
          <cell r="H21">
            <v>32</v>
          </cell>
          <cell r="I21">
            <v>-40</v>
          </cell>
        </row>
        <row r="22">
          <cell r="G22">
            <v>17</v>
          </cell>
          <cell r="H22">
            <v>41</v>
          </cell>
          <cell r="I22">
            <v>-46</v>
          </cell>
        </row>
        <row r="23">
          <cell r="G23">
            <v>18</v>
          </cell>
          <cell r="H23">
            <v>35</v>
          </cell>
          <cell r="I23">
            <v>-27</v>
          </cell>
        </row>
        <row r="24">
          <cell r="G24">
            <v>19</v>
          </cell>
          <cell r="H24">
            <v>59</v>
          </cell>
          <cell r="I24">
            <v>-21</v>
          </cell>
        </row>
        <row r="25">
          <cell r="G25">
            <v>20</v>
          </cell>
          <cell r="H25">
            <v>120</v>
          </cell>
          <cell r="I25">
            <v>-28</v>
          </cell>
        </row>
        <row r="26">
          <cell r="G26">
            <v>21</v>
          </cell>
          <cell r="H26">
            <v>141</v>
          </cell>
          <cell r="I26">
            <v>-24</v>
          </cell>
        </row>
        <row r="27">
          <cell r="G27">
            <v>22</v>
          </cell>
          <cell r="H27">
            <v>106</v>
          </cell>
          <cell r="I27">
            <v>-28</v>
          </cell>
        </row>
        <row r="28">
          <cell r="G28">
            <v>23</v>
          </cell>
          <cell r="H28">
            <v>103</v>
          </cell>
          <cell r="I28">
            <v>-32</v>
          </cell>
        </row>
        <row r="29">
          <cell r="G29">
            <v>24</v>
          </cell>
          <cell r="H29">
            <v>103</v>
          </cell>
          <cell r="I29">
            <v>-21</v>
          </cell>
        </row>
        <row r="30">
          <cell r="G30">
            <v>25</v>
          </cell>
          <cell r="H30">
            <v>78</v>
          </cell>
          <cell r="I30">
            <v>-19</v>
          </cell>
        </row>
        <row r="31">
          <cell r="G31">
            <v>26</v>
          </cell>
          <cell r="H31">
            <v>77</v>
          </cell>
          <cell r="I31">
            <v>-20</v>
          </cell>
        </row>
        <row r="32">
          <cell r="G32">
            <v>27</v>
          </cell>
          <cell r="H32">
            <v>76</v>
          </cell>
          <cell r="I32">
            <v>-12</v>
          </cell>
        </row>
        <row r="33">
          <cell r="G33">
            <v>28</v>
          </cell>
          <cell r="H33">
            <v>54</v>
          </cell>
          <cell r="I33">
            <v>-14</v>
          </cell>
        </row>
        <row r="34">
          <cell r="G34">
            <v>29</v>
          </cell>
          <cell r="H34">
            <v>54</v>
          </cell>
          <cell r="I34">
            <v>-21</v>
          </cell>
        </row>
        <row r="35">
          <cell r="G35">
            <v>30</v>
          </cell>
          <cell r="H35">
            <v>57</v>
          </cell>
          <cell r="I35">
            <v>-24</v>
          </cell>
        </row>
        <row r="36">
          <cell r="G36">
            <v>31</v>
          </cell>
          <cell r="H36">
            <v>51</v>
          </cell>
          <cell r="I36">
            <v>-15</v>
          </cell>
        </row>
        <row r="37">
          <cell r="G37">
            <v>32</v>
          </cell>
          <cell r="H37">
            <v>36</v>
          </cell>
          <cell r="I37">
            <v>-17</v>
          </cell>
        </row>
        <row r="38">
          <cell r="G38">
            <v>33</v>
          </cell>
          <cell r="H38">
            <v>36</v>
          </cell>
          <cell r="I38">
            <v>-8</v>
          </cell>
        </row>
        <row r="39">
          <cell r="G39">
            <v>34</v>
          </cell>
          <cell r="H39">
            <v>44</v>
          </cell>
          <cell r="I39">
            <v>-8</v>
          </cell>
        </row>
        <row r="40">
          <cell r="G40">
            <v>35</v>
          </cell>
          <cell r="H40">
            <v>48</v>
          </cell>
          <cell r="I40">
            <v>-11</v>
          </cell>
        </row>
        <row r="41">
          <cell r="G41">
            <v>36</v>
          </cell>
          <cell r="H41">
            <v>43</v>
          </cell>
          <cell r="I41">
            <v>-9</v>
          </cell>
        </row>
        <row r="42">
          <cell r="G42">
            <v>37</v>
          </cell>
          <cell r="H42">
            <v>38</v>
          </cell>
          <cell r="I42">
            <v>-6</v>
          </cell>
        </row>
        <row r="43">
          <cell r="G43">
            <v>38</v>
          </cell>
          <cell r="H43">
            <v>35</v>
          </cell>
          <cell r="I43">
            <v>-14</v>
          </cell>
        </row>
        <row r="44">
          <cell r="G44">
            <v>39</v>
          </cell>
          <cell r="H44">
            <v>47</v>
          </cell>
          <cell r="I44">
            <v>-7</v>
          </cell>
        </row>
        <row r="45">
          <cell r="G45">
            <v>40</v>
          </cell>
          <cell r="H45">
            <v>38</v>
          </cell>
          <cell r="I45">
            <v>-16</v>
          </cell>
        </row>
        <row r="46">
          <cell r="G46">
            <v>41</v>
          </cell>
          <cell r="H46">
            <v>42</v>
          </cell>
          <cell r="I46">
            <v>-14</v>
          </cell>
        </row>
        <row r="47">
          <cell r="G47">
            <v>42</v>
          </cell>
          <cell r="H47">
            <v>21</v>
          </cell>
          <cell r="I47">
            <v>-13</v>
          </cell>
        </row>
        <row r="48">
          <cell r="G48">
            <v>43</v>
          </cell>
          <cell r="H48">
            <v>37</v>
          </cell>
          <cell r="I48">
            <v>-17</v>
          </cell>
        </row>
        <row r="49">
          <cell r="G49">
            <v>44</v>
          </cell>
          <cell r="H49">
            <v>40</v>
          </cell>
          <cell r="I49">
            <v>-13</v>
          </cell>
        </row>
        <row r="50">
          <cell r="G50">
            <v>45</v>
          </cell>
          <cell r="H50">
            <v>34</v>
          </cell>
          <cell r="I50">
            <v>-13</v>
          </cell>
        </row>
        <row r="51">
          <cell r="G51">
            <v>46</v>
          </cell>
          <cell r="H51">
            <v>39</v>
          </cell>
          <cell r="I51">
            <v>-11</v>
          </cell>
        </row>
        <row r="52">
          <cell r="G52">
            <v>47</v>
          </cell>
          <cell r="H52">
            <v>35</v>
          </cell>
          <cell r="I52">
            <v>-7</v>
          </cell>
        </row>
        <row r="53">
          <cell r="G53">
            <v>48</v>
          </cell>
          <cell r="H53">
            <v>33</v>
          </cell>
          <cell r="I53">
            <v>-11</v>
          </cell>
        </row>
        <row r="54">
          <cell r="G54">
            <v>49</v>
          </cell>
          <cell r="H54">
            <v>33</v>
          </cell>
          <cell r="I54">
            <v>-18</v>
          </cell>
        </row>
        <row r="55">
          <cell r="G55">
            <v>50</v>
          </cell>
          <cell r="H55">
            <v>36</v>
          </cell>
          <cell r="I55">
            <v>-21</v>
          </cell>
        </row>
        <row r="56">
          <cell r="G56">
            <v>51</v>
          </cell>
          <cell r="H56">
            <v>24</v>
          </cell>
          <cell r="I56">
            <v>-9</v>
          </cell>
        </row>
        <row r="57">
          <cell r="G57">
            <v>52</v>
          </cell>
          <cell r="H57">
            <v>28</v>
          </cell>
          <cell r="I57">
            <v>-20</v>
          </cell>
        </row>
        <row r="58">
          <cell r="G58">
            <v>53</v>
          </cell>
          <cell r="H58">
            <v>34</v>
          </cell>
          <cell r="I58">
            <v>-14</v>
          </cell>
        </row>
        <row r="59">
          <cell r="G59">
            <v>54</v>
          </cell>
          <cell r="H59">
            <v>30</v>
          </cell>
          <cell r="I59">
            <v>-13</v>
          </cell>
        </row>
        <row r="60">
          <cell r="G60">
            <v>55</v>
          </cell>
          <cell r="H60">
            <v>34</v>
          </cell>
          <cell r="I60">
            <v>-16</v>
          </cell>
        </row>
        <row r="61">
          <cell r="G61">
            <v>56</v>
          </cell>
          <cell r="H61">
            <v>34</v>
          </cell>
          <cell r="I61">
            <v>-18</v>
          </cell>
        </row>
        <row r="62">
          <cell r="G62">
            <v>57</v>
          </cell>
          <cell r="H62">
            <v>25</v>
          </cell>
          <cell r="I62">
            <v>-22</v>
          </cell>
        </row>
        <row r="63">
          <cell r="G63">
            <v>58</v>
          </cell>
          <cell r="H63">
            <v>18</v>
          </cell>
          <cell r="I63">
            <v>-7</v>
          </cell>
        </row>
        <row r="64">
          <cell r="G64">
            <v>59</v>
          </cell>
          <cell r="H64">
            <v>23</v>
          </cell>
          <cell r="I64">
            <v>-16</v>
          </cell>
        </row>
        <row r="65">
          <cell r="G65">
            <v>60</v>
          </cell>
          <cell r="H65">
            <v>19</v>
          </cell>
          <cell r="I65">
            <v>-11</v>
          </cell>
        </row>
        <row r="66">
          <cell r="G66">
            <v>61</v>
          </cell>
          <cell r="H66">
            <v>18</v>
          </cell>
          <cell r="I66">
            <v>-10</v>
          </cell>
        </row>
        <row r="67">
          <cell r="G67">
            <v>62</v>
          </cell>
          <cell r="H67">
            <v>15</v>
          </cell>
          <cell r="I67">
            <v>-10</v>
          </cell>
        </row>
        <row r="68">
          <cell r="G68">
            <v>63</v>
          </cell>
          <cell r="H68">
            <v>18</v>
          </cell>
          <cell r="I68">
            <v>-17</v>
          </cell>
        </row>
        <row r="69">
          <cell r="G69">
            <v>64</v>
          </cell>
          <cell r="H69">
            <v>18</v>
          </cell>
          <cell r="I69">
            <v>-21</v>
          </cell>
        </row>
        <row r="70">
          <cell r="G70">
            <v>65</v>
          </cell>
          <cell r="H70">
            <v>20</v>
          </cell>
          <cell r="I70">
            <v>-17</v>
          </cell>
        </row>
        <row r="71">
          <cell r="G71">
            <v>66</v>
          </cell>
          <cell r="H71">
            <v>15</v>
          </cell>
          <cell r="I71">
            <v>-20</v>
          </cell>
        </row>
        <row r="72">
          <cell r="G72">
            <v>67</v>
          </cell>
          <cell r="H72">
            <v>19</v>
          </cell>
          <cell r="I72">
            <v>-29</v>
          </cell>
        </row>
        <row r="73">
          <cell r="G73">
            <v>68</v>
          </cell>
          <cell r="H73">
            <v>20</v>
          </cell>
          <cell r="I73">
            <v>-39</v>
          </cell>
        </row>
        <row r="74">
          <cell r="G74">
            <v>69</v>
          </cell>
          <cell r="H74">
            <v>14</v>
          </cell>
          <cell r="I74">
            <v>-26</v>
          </cell>
        </row>
        <row r="75">
          <cell r="G75">
            <v>70</v>
          </cell>
          <cell r="H75">
            <v>25</v>
          </cell>
          <cell r="I75">
            <v>-41</v>
          </cell>
        </row>
        <row r="76">
          <cell r="G76">
            <v>71</v>
          </cell>
          <cell r="H76">
            <v>25</v>
          </cell>
          <cell r="I76">
            <v>-39</v>
          </cell>
        </row>
        <row r="77">
          <cell r="G77">
            <v>72</v>
          </cell>
          <cell r="H77">
            <v>20</v>
          </cell>
          <cell r="I77">
            <v>-38</v>
          </cell>
        </row>
        <row r="78">
          <cell r="G78">
            <v>73</v>
          </cell>
          <cell r="H78">
            <v>26</v>
          </cell>
          <cell r="I78">
            <v>-49</v>
          </cell>
        </row>
        <row r="79">
          <cell r="G79">
            <v>74</v>
          </cell>
          <cell r="H79">
            <v>29</v>
          </cell>
          <cell r="I79">
            <v>-67</v>
          </cell>
        </row>
        <row r="80">
          <cell r="G80">
            <v>75</v>
          </cell>
          <cell r="H80">
            <v>38</v>
          </cell>
          <cell r="I80">
            <v>-68</v>
          </cell>
        </row>
        <row r="81">
          <cell r="G81">
            <v>76</v>
          </cell>
          <cell r="H81">
            <v>36</v>
          </cell>
          <cell r="I81">
            <v>-94</v>
          </cell>
        </row>
        <row r="82">
          <cell r="G82">
            <v>77</v>
          </cell>
          <cell r="H82">
            <v>43</v>
          </cell>
          <cell r="I82">
            <v>-101</v>
          </cell>
        </row>
        <row r="83">
          <cell r="G83">
            <v>78</v>
          </cell>
          <cell r="H83">
            <v>51</v>
          </cell>
          <cell r="I83">
            <v>-122</v>
          </cell>
        </row>
        <row r="84">
          <cell r="G84">
            <v>79</v>
          </cell>
          <cell r="H84">
            <v>51</v>
          </cell>
          <cell r="I84">
            <v>-125</v>
          </cell>
        </row>
        <row r="85">
          <cell r="G85">
            <v>80</v>
          </cell>
          <cell r="H85">
            <v>55</v>
          </cell>
          <cell r="I85">
            <v>-165</v>
          </cell>
        </row>
        <row r="86">
          <cell r="G86">
            <v>81</v>
          </cell>
          <cell r="H86">
            <v>63</v>
          </cell>
          <cell r="I86">
            <v>-177</v>
          </cell>
        </row>
        <row r="87">
          <cell r="G87">
            <v>82</v>
          </cell>
          <cell r="H87">
            <v>69</v>
          </cell>
          <cell r="I87">
            <v>-200</v>
          </cell>
        </row>
        <row r="88">
          <cell r="G88">
            <v>83</v>
          </cell>
          <cell r="H88">
            <v>72</v>
          </cell>
          <cell r="I88">
            <v>-259</v>
          </cell>
        </row>
        <row r="89">
          <cell r="G89">
            <v>84</v>
          </cell>
          <cell r="H89">
            <v>70</v>
          </cell>
          <cell r="I89">
            <v>-253</v>
          </cell>
        </row>
        <row r="90">
          <cell r="G90">
            <v>85</v>
          </cell>
          <cell r="H90">
            <v>69</v>
          </cell>
          <cell r="I90">
            <v>-273</v>
          </cell>
        </row>
        <row r="91">
          <cell r="G91">
            <v>86</v>
          </cell>
          <cell r="H91">
            <v>53</v>
          </cell>
          <cell r="I91">
            <v>-280</v>
          </cell>
        </row>
        <row r="92">
          <cell r="G92">
            <v>87</v>
          </cell>
          <cell r="H92">
            <v>48</v>
          </cell>
          <cell r="I92">
            <v>-280</v>
          </cell>
        </row>
        <row r="93">
          <cell r="G93">
            <v>88</v>
          </cell>
          <cell r="H93">
            <v>57</v>
          </cell>
          <cell r="I93">
            <v>-261</v>
          </cell>
        </row>
        <row r="94">
          <cell r="G94">
            <v>89</v>
          </cell>
          <cell r="H94">
            <v>52</v>
          </cell>
          <cell r="I94">
            <v>-220</v>
          </cell>
        </row>
        <row r="95">
          <cell r="G95">
            <v>90</v>
          </cell>
          <cell r="H95">
            <v>36</v>
          </cell>
          <cell r="I95">
            <v>-217</v>
          </cell>
        </row>
        <row r="96">
          <cell r="G96">
            <v>91</v>
          </cell>
          <cell r="H96">
            <v>31</v>
          </cell>
          <cell r="I96">
            <v>-174</v>
          </cell>
        </row>
        <row r="97">
          <cell r="G97">
            <v>92</v>
          </cell>
          <cell r="H97">
            <v>18</v>
          </cell>
          <cell r="I97">
            <v>-106</v>
          </cell>
        </row>
        <row r="98">
          <cell r="G98">
            <v>93</v>
          </cell>
          <cell r="H98">
            <v>11</v>
          </cell>
          <cell r="I98">
            <v>-95</v>
          </cell>
        </row>
        <row r="99">
          <cell r="G99">
            <v>94</v>
          </cell>
          <cell r="H99">
            <v>10</v>
          </cell>
          <cell r="I99">
            <v>-98</v>
          </cell>
        </row>
        <row r="100">
          <cell r="G100">
            <v>95</v>
          </cell>
          <cell r="H100">
            <v>15</v>
          </cell>
          <cell r="I100">
            <v>-69</v>
          </cell>
        </row>
        <row r="101">
          <cell r="G101">
            <v>96</v>
          </cell>
          <cell r="H101">
            <v>11</v>
          </cell>
          <cell r="I101">
            <v>-67</v>
          </cell>
        </row>
        <row r="102">
          <cell r="G102">
            <v>97</v>
          </cell>
          <cell r="H102">
            <v>4</v>
          </cell>
          <cell r="I102">
            <v>-42</v>
          </cell>
        </row>
        <row r="103">
          <cell r="G103">
            <v>98</v>
          </cell>
          <cell r="H103">
            <v>4</v>
          </cell>
          <cell r="I103">
            <v>-35</v>
          </cell>
        </row>
        <row r="104">
          <cell r="G104">
            <v>99</v>
          </cell>
          <cell r="H104">
            <v>4</v>
          </cell>
          <cell r="I104">
            <v>-17</v>
          </cell>
        </row>
        <row r="105">
          <cell r="G105">
            <v>100</v>
          </cell>
          <cell r="H105">
            <v>2</v>
          </cell>
          <cell r="I105">
            <v>-13</v>
          </cell>
        </row>
        <row r="106">
          <cell r="G106">
            <v>101</v>
          </cell>
          <cell r="H106">
            <v>0</v>
          </cell>
          <cell r="I106">
            <v>-7</v>
          </cell>
        </row>
        <row r="107">
          <cell r="G107">
            <v>102</v>
          </cell>
          <cell r="H107">
            <v>3</v>
          </cell>
          <cell r="I107">
            <v>-7</v>
          </cell>
        </row>
        <row r="108">
          <cell r="G108">
            <v>103</v>
          </cell>
          <cell r="H108">
            <v>1</v>
          </cell>
          <cell r="I108">
            <v>-2</v>
          </cell>
        </row>
        <row r="109">
          <cell r="G109">
            <v>104</v>
          </cell>
          <cell r="H109">
            <v>0</v>
          </cell>
          <cell r="I109">
            <v>-1</v>
          </cell>
        </row>
        <row r="110">
          <cell r="G110">
            <v>105</v>
          </cell>
          <cell r="H110">
            <v>0</v>
          </cell>
          <cell r="I110">
            <v>0</v>
          </cell>
        </row>
        <row r="111">
          <cell r="G111">
            <v>106</v>
          </cell>
          <cell r="H111">
            <v>0</v>
          </cell>
          <cell r="I111">
            <v>0</v>
          </cell>
        </row>
        <row r="112">
          <cell r="G112">
            <v>107</v>
          </cell>
          <cell r="H112">
            <v>1</v>
          </cell>
          <cell r="I112">
            <v>0</v>
          </cell>
        </row>
      </sheetData>
      <sheetData sheetId="5"/>
      <sheetData sheetId="6"/>
      <sheetData sheetId="7">
        <row r="31">
          <cell r="K31" t="str">
            <v>Luxembourgeoise</v>
          </cell>
          <cell r="L31">
            <v>0.90741104776882253</v>
          </cell>
        </row>
        <row r="32">
          <cell r="K32" t="str">
            <v>Italienne</v>
          </cell>
          <cell r="L32">
            <v>2.0247690190682132E-2</v>
          </cell>
        </row>
        <row r="33">
          <cell r="K33" t="str">
            <v>Allemande</v>
          </cell>
          <cell r="L33">
            <v>1.7888735993709454E-2</v>
          </cell>
        </row>
        <row r="34">
          <cell r="K34" t="str">
            <v>Belge</v>
          </cell>
          <cell r="L34">
            <v>1.7298997444466287E-2</v>
          </cell>
        </row>
        <row r="35">
          <cell r="K35" t="str">
            <v>Française</v>
          </cell>
          <cell r="L35">
            <v>1.6905838411637508E-2</v>
          </cell>
        </row>
        <row r="36">
          <cell r="K36" t="str">
            <v>Portugaise</v>
          </cell>
          <cell r="L36">
            <v>6.0000000000000001E-3</v>
          </cell>
        </row>
        <row r="37">
          <cell r="K37" t="str">
            <v>Autres</v>
          </cell>
          <cell r="L37">
            <v>1.4E-2</v>
          </cell>
        </row>
      </sheetData>
      <sheetData sheetId="8"/>
      <sheetData sheetId="9">
        <row r="5">
          <cell r="E5" t="str">
            <v>Portugal</v>
          </cell>
          <cell r="F5">
            <v>0.21902017291066284</v>
          </cell>
        </row>
        <row r="6">
          <cell r="E6" t="str">
            <v>France</v>
          </cell>
          <cell r="F6">
            <v>0.18443804034582131</v>
          </cell>
        </row>
        <row r="7">
          <cell r="E7" t="str">
            <v>Algérie</v>
          </cell>
          <cell r="F7">
            <v>6.0518731988472622E-2</v>
          </cell>
        </row>
        <row r="8">
          <cell r="E8" t="str">
            <v>Serbie</v>
          </cell>
          <cell r="F8">
            <v>4.3227665706051875E-2</v>
          </cell>
        </row>
        <row r="9">
          <cell r="E9" t="str">
            <v>Roumanie</v>
          </cell>
          <cell r="F9">
            <v>3.4582132564841501E-2</v>
          </cell>
        </row>
        <row r="10">
          <cell r="E10" t="str">
            <v>Belgique</v>
          </cell>
          <cell r="F10">
            <v>3.1700288184438041E-2</v>
          </cell>
        </row>
        <row r="11">
          <cell r="E11" t="str">
            <v>Pays-Bas</v>
          </cell>
          <cell r="F11">
            <v>2.8818443804034581E-2</v>
          </cell>
        </row>
        <row r="12">
          <cell r="E12" t="str">
            <v>Maroc</v>
          </cell>
          <cell r="F12">
            <v>2.8818443804034581E-2</v>
          </cell>
        </row>
        <row r="13">
          <cell r="E13" t="str">
            <v>Cap-Vert</v>
          </cell>
          <cell r="F13">
            <v>2.5936599423631124E-2</v>
          </cell>
        </row>
        <row r="14">
          <cell r="E14" t="str">
            <v>Italie</v>
          </cell>
          <cell r="F14">
            <v>2.3054755043227664E-2</v>
          </cell>
        </row>
        <row r="15">
          <cell r="E15" t="str">
            <v>Nigeria</v>
          </cell>
          <cell r="F15">
            <v>2.0172910662824207E-2</v>
          </cell>
        </row>
        <row r="16">
          <cell r="E16" t="str">
            <v>Autre</v>
          </cell>
          <cell r="F16">
            <v>0.3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workbookViewId="0">
      <selection activeCell="A9" sqref="A9"/>
    </sheetView>
  </sheetViews>
  <sheetFormatPr defaultColWidth="9.140625" defaultRowHeight="12.75" x14ac:dyDescent="0.2"/>
  <cols>
    <col min="1" max="1" width="6" style="4" customWidth="1"/>
    <col min="2" max="2" width="7.42578125" style="4" bestFit="1" customWidth="1"/>
    <col min="3" max="3" width="32.85546875" style="4" bestFit="1" customWidth="1"/>
    <col min="4" max="5" width="9.140625" style="4"/>
    <col min="6" max="8" width="8.7109375" style="4" customWidth="1"/>
    <col min="9" max="11" width="8.7109375" style="6" customWidth="1"/>
    <col min="12" max="18" width="9.140625" style="6"/>
    <col min="19" max="16384" width="9.140625" style="4"/>
  </cols>
  <sheetData>
    <row r="1" spans="1:11" x14ac:dyDescent="0.2">
      <c r="A1" s="3" t="s">
        <v>125</v>
      </c>
    </row>
    <row r="3" spans="1:11" ht="15.75" thickBot="1" x14ac:dyDescent="0.4">
      <c r="A3" s="10" t="s">
        <v>137</v>
      </c>
      <c r="B3" s="10" t="s">
        <v>11</v>
      </c>
      <c r="C3" s="10" t="s">
        <v>14</v>
      </c>
      <c r="F3" s="7"/>
      <c r="G3" s="7"/>
      <c r="H3" s="7"/>
      <c r="I3" s="7"/>
      <c r="J3" s="7"/>
      <c r="K3" s="7"/>
    </row>
    <row r="4" spans="1:11" x14ac:dyDescent="0.2">
      <c r="A4" s="4">
        <v>1981</v>
      </c>
      <c r="B4" s="8">
        <v>6491</v>
      </c>
      <c r="C4" s="9">
        <f>B4/364602</f>
        <v>1.780297420200657E-2</v>
      </c>
    </row>
    <row r="5" spans="1:11" ht="14.1" customHeight="1" x14ac:dyDescent="0.2">
      <c r="A5" s="4">
        <v>1991</v>
      </c>
      <c r="B5" s="8">
        <v>6168</v>
      </c>
      <c r="C5" s="9">
        <f>B5/384634</f>
        <v>1.6036023856445349E-2</v>
      </c>
    </row>
    <row r="6" spans="1:11" ht="14.1" customHeight="1" x14ac:dyDescent="0.2">
      <c r="A6" s="4">
        <v>2001</v>
      </c>
      <c r="B6" s="8">
        <v>7502</v>
      </c>
      <c r="C6" s="9">
        <f>B6/439539</f>
        <v>1.7067882485968255E-2</v>
      </c>
    </row>
    <row r="7" spans="1:11" ht="14.1" customHeight="1" x14ac:dyDescent="0.2">
      <c r="A7" s="4">
        <v>2011</v>
      </c>
      <c r="B7" s="8">
        <v>9073</v>
      </c>
      <c r="C7" s="9">
        <f>B7/512353</f>
        <v>1.7708493948508156E-2</v>
      </c>
    </row>
    <row r="8" spans="1:11" ht="14.1" customHeight="1" x14ac:dyDescent="0.2"/>
    <row r="9" spans="1:11" ht="14.1" customHeight="1" x14ac:dyDescent="0.2"/>
    <row r="10" spans="1:11" ht="14.1" customHeight="1" x14ac:dyDescent="0.2"/>
    <row r="11" spans="1:11" ht="14.1" customHeight="1" x14ac:dyDescent="0.2"/>
    <row r="12" spans="1:11" ht="14.1" customHeight="1" x14ac:dyDescent="0.2"/>
    <row r="13" spans="1:11" ht="14.1" customHeight="1" x14ac:dyDescent="0.2"/>
    <row r="14" spans="1:11" ht="14.1" customHeight="1" x14ac:dyDescent="0.2"/>
    <row r="15" spans="1:11" ht="14.1" customHeight="1" x14ac:dyDescent="0.2"/>
    <row r="16" spans="1:11" ht="14.1" customHeight="1" x14ac:dyDescent="0.2"/>
    <row r="17" spans="6:17" ht="14.1" customHeight="1" x14ac:dyDescent="0.2"/>
    <row r="18" spans="6:17" ht="14.1" customHeight="1" x14ac:dyDescent="0.2"/>
    <row r="19" spans="6:17" ht="13.5" thickBot="1" x14ac:dyDescent="0.25">
      <c r="F19" s="7"/>
      <c r="G19" s="7"/>
      <c r="H19" s="7"/>
      <c r="I19" s="7"/>
      <c r="J19" s="7"/>
      <c r="K19" s="7"/>
    </row>
    <row r="21" spans="6:17" x14ac:dyDescent="0.2">
      <c r="F21" s="3" t="s">
        <v>126</v>
      </c>
    </row>
    <row r="28" spans="6:17" ht="15" customHeight="1" x14ac:dyDescent="0.2">
      <c r="J28" s="77"/>
      <c r="K28" s="77"/>
      <c r="L28" s="77"/>
      <c r="M28" s="77"/>
      <c r="N28" s="77"/>
      <c r="O28" s="77"/>
      <c r="P28" s="77"/>
      <c r="Q28" s="77"/>
    </row>
  </sheetData>
  <mergeCells count="1">
    <mergeCell ref="J28:Q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22" sqref="A22"/>
    </sheetView>
  </sheetViews>
  <sheetFormatPr defaultColWidth="9.140625" defaultRowHeight="12.75" x14ac:dyDescent="0.2"/>
  <cols>
    <col min="1" max="1" width="30.7109375" style="4" customWidth="1"/>
    <col min="2" max="3" width="12.7109375" style="8" customWidth="1"/>
    <col min="4" max="16384" width="9.140625" style="4"/>
  </cols>
  <sheetData>
    <row r="1" spans="1:3" customFormat="1" ht="15" x14ac:dyDescent="0.25">
      <c r="A1" s="3" t="s">
        <v>127</v>
      </c>
    </row>
    <row r="2" spans="1:3" customFormat="1" ht="15" x14ac:dyDescent="0.25">
      <c r="A2" s="1"/>
    </row>
    <row r="3" spans="1:3" s="6" customFormat="1" ht="5.0999999999999996" customHeight="1" thickBot="1" x14ac:dyDescent="0.25">
      <c r="A3" s="7"/>
      <c r="B3" s="11"/>
      <c r="C3" s="11"/>
    </row>
    <row r="4" spans="1:3" s="6" customFormat="1" ht="5.0999999999999996" customHeight="1" x14ac:dyDescent="0.2">
      <c r="B4" s="26"/>
      <c r="C4" s="26"/>
    </row>
    <row r="5" spans="1:3" ht="21.95" customHeight="1" x14ac:dyDescent="0.2">
      <c r="A5" s="12" t="s">
        <v>25</v>
      </c>
      <c r="B5" s="13" t="s">
        <v>11</v>
      </c>
      <c r="C5" s="13" t="s">
        <v>12</v>
      </c>
    </row>
    <row r="6" spans="1:3" ht="8.1" customHeight="1" x14ac:dyDescent="0.2">
      <c r="A6" s="14"/>
      <c r="B6" s="15"/>
      <c r="C6" s="15"/>
    </row>
    <row r="7" spans="1:3" ht="14.1" customHeight="1" x14ac:dyDescent="0.2">
      <c r="A7" s="16" t="s">
        <v>5</v>
      </c>
      <c r="B7" s="17">
        <v>5087</v>
      </c>
      <c r="C7" s="18">
        <f t="shared" ref="C7:C17" si="0">B7/$B$17</f>
        <v>0.56067452882177893</v>
      </c>
    </row>
    <row r="8" spans="1:3" ht="14.1" customHeight="1" x14ac:dyDescent="0.2">
      <c r="A8" s="16" t="s">
        <v>3</v>
      </c>
      <c r="B8" s="17">
        <v>942</v>
      </c>
      <c r="C8" s="18">
        <f t="shared" si="0"/>
        <v>0.10382453433263529</v>
      </c>
    </row>
    <row r="9" spans="1:3" ht="14.1" customHeight="1" x14ac:dyDescent="0.2">
      <c r="A9" s="16" t="s">
        <v>10</v>
      </c>
      <c r="B9" s="17">
        <v>746</v>
      </c>
      <c r="C9" s="18">
        <f t="shared" si="0"/>
        <v>8.2221977295271684E-2</v>
      </c>
    </row>
    <row r="10" spans="1:3" ht="14.1" customHeight="1" x14ac:dyDescent="0.2">
      <c r="A10" s="16" t="s">
        <v>2</v>
      </c>
      <c r="B10" s="17">
        <v>529</v>
      </c>
      <c r="C10" s="18">
        <f t="shared" si="0"/>
        <v>5.8304860575333406E-2</v>
      </c>
    </row>
    <row r="11" spans="1:3" ht="14.1" customHeight="1" x14ac:dyDescent="0.2">
      <c r="A11" s="16" t="s">
        <v>8</v>
      </c>
      <c r="B11" s="17">
        <v>499</v>
      </c>
      <c r="C11" s="18">
        <f t="shared" si="0"/>
        <v>5.4998346743083876E-2</v>
      </c>
    </row>
    <row r="12" spans="1:3" ht="14.1" customHeight="1" x14ac:dyDescent="0.2">
      <c r="A12" s="16" t="s">
        <v>9</v>
      </c>
      <c r="B12" s="17">
        <v>455</v>
      </c>
      <c r="C12" s="18">
        <f t="shared" si="0"/>
        <v>5.0148793122451227E-2</v>
      </c>
    </row>
    <row r="13" spans="1:3" ht="14.1" customHeight="1" x14ac:dyDescent="0.2">
      <c r="A13" s="16" t="s">
        <v>4</v>
      </c>
      <c r="B13" s="17">
        <v>274</v>
      </c>
      <c r="C13" s="18">
        <f t="shared" si="0"/>
        <v>3.0199493001212389E-2</v>
      </c>
    </row>
    <row r="14" spans="1:3" ht="14.1" customHeight="1" x14ac:dyDescent="0.2">
      <c r="A14" s="16" t="s">
        <v>6</v>
      </c>
      <c r="B14" s="17">
        <v>228</v>
      </c>
      <c r="C14" s="18">
        <f t="shared" si="0"/>
        <v>2.512950512509644E-2</v>
      </c>
    </row>
    <row r="15" spans="1:3" ht="14.1" customHeight="1" x14ac:dyDescent="0.2">
      <c r="A15" s="16" t="s">
        <v>7</v>
      </c>
      <c r="B15" s="17">
        <v>221</v>
      </c>
      <c r="C15" s="18">
        <f t="shared" si="0"/>
        <v>2.4357985230904884E-2</v>
      </c>
    </row>
    <row r="16" spans="1:3" ht="14.1" customHeight="1" x14ac:dyDescent="0.2">
      <c r="A16" s="16" t="s">
        <v>1</v>
      </c>
      <c r="B16" s="17">
        <v>92</v>
      </c>
      <c r="C16" s="18">
        <f t="shared" si="0"/>
        <v>1.0139975752231897E-2</v>
      </c>
    </row>
    <row r="17" spans="1:3" s="6" customFormat="1" ht="14.1" customHeight="1" x14ac:dyDescent="0.2">
      <c r="A17" s="14" t="s">
        <v>0</v>
      </c>
      <c r="B17" s="19">
        <v>9073</v>
      </c>
      <c r="C17" s="20">
        <f t="shared" si="0"/>
        <v>1</v>
      </c>
    </row>
    <row r="18" spans="1:3" s="6" customFormat="1" ht="5.0999999999999996" customHeight="1" thickBot="1" x14ac:dyDescent="0.25">
      <c r="A18" s="21"/>
      <c r="B18" s="22"/>
      <c r="C18" s="23"/>
    </row>
    <row r="19" spans="1:3" ht="5.0999999999999996" customHeight="1" x14ac:dyDescent="0.2">
      <c r="A19" s="24"/>
      <c r="B19" s="25"/>
      <c r="C19" s="18"/>
    </row>
    <row r="20" spans="1:3" x14ac:dyDescent="0.2">
      <c r="A20" s="3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A16" sqref="A16"/>
    </sheetView>
  </sheetViews>
  <sheetFormatPr defaultColWidth="9.140625" defaultRowHeight="12.75" x14ac:dyDescent="0.2"/>
  <cols>
    <col min="1" max="1" width="21.7109375" style="4" customWidth="1"/>
    <col min="2" max="4" width="11.7109375" style="8" customWidth="1"/>
    <col min="5" max="16384" width="9.140625" style="4"/>
  </cols>
  <sheetData>
    <row r="1" spans="1:4" x14ac:dyDescent="0.2">
      <c r="A1" s="3" t="s">
        <v>128</v>
      </c>
      <c r="B1" s="4"/>
      <c r="C1" s="4"/>
      <c r="D1" s="4"/>
    </row>
    <row r="2" spans="1:4" x14ac:dyDescent="0.2">
      <c r="A2" s="3"/>
      <c r="B2" s="4"/>
      <c r="C2" s="4"/>
      <c r="D2" s="4"/>
    </row>
    <row r="3" spans="1:4" s="6" customFormat="1" ht="5.0999999999999996" customHeight="1" thickBot="1" x14ac:dyDescent="0.25">
      <c r="A3" s="7"/>
      <c r="B3" s="11"/>
      <c r="C3" s="11"/>
      <c r="D3" s="11"/>
    </row>
    <row r="4" spans="1:4" s="6" customFormat="1" ht="5.0999999999999996" customHeight="1" x14ac:dyDescent="0.2">
      <c r="B4" s="26"/>
      <c r="C4" s="26"/>
      <c r="D4" s="26"/>
    </row>
    <row r="5" spans="1:4" ht="20.100000000000001" customHeight="1" x14ac:dyDescent="0.2">
      <c r="A5" s="27"/>
      <c r="B5" s="28" t="s">
        <v>15</v>
      </c>
      <c r="C5" s="28" t="s">
        <v>16</v>
      </c>
      <c r="D5" s="28" t="s">
        <v>0</v>
      </c>
    </row>
    <row r="6" spans="1:4" ht="8.1" customHeight="1" x14ac:dyDescent="0.35">
      <c r="A6" s="29"/>
      <c r="B6" s="30"/>
      <c r="C6" s="30"/>
      <c r="D6" s="30"/>
    </row>
    <row r="7" spans="1:4" ht="14.1" customHeight="1" x14ac:dyDescent="0.2">
      <c r="A7" s="6" t="s">
        <v>17</v>
      </c>
      <c r="B7" s="31">
        <v>47.180999999999997</v>
      </c>
      <c r="C7" s="31">
        <v>73.467600000000004</v>
      </c>
      <c r="D7" s="31">
        <v>62.542099999999998</v>
      </c>
    </row>
    <row r="8" spans="1:4" ht="14.1" customHeight="1" x14ac:dyDescent="0.2">
      <c r="A8" s="6" t="s">
        <v>18</v>
      </c>
      <c r="B8" s="31">
        <v>27.579160000000002</v>
      </c>
      <c r="C8" s="31">
        <v>25.223700000000001</v>
      </c>
      <c r="D8" s="31">
        <v>29.305319999999998</v>
      </c>
    </row>
    <row r="9" spans="1:4" ht="14.1" customHeight="1" x14ac:dyDescent="0.2">
      <c r="A9" s="6" t="s">
        <v>19</v>
      </c>
      <c r="B9" s="8">
        <v>40.5</v>
      </c>
      <c r="C9" s="31">
        <v>83.5</v>
      </c>
      <c r="D9" s="31">
        <v>77.5</v>
      </c>
    </row>
    <row r="10" spans="1:4" ht="14.1" customHeight="1" x14ac:dyDescent="0.2">
      <c r="A10" s="6" t="s">
        <v>123</v>
      </c>
      <c r="B10" s="8">
        <v>23.5</v>
      </c>
      <c r="C10" s="31">
        <v>72.5</v>
      </c>
      <c r="D10" s="31">
        <v>33.5</v>
      </c>
    </row>
    <row r="11" spans="1:4" s="6" customFormat="1" ht="14.1" customHeight="1" x14ac:dyDescent="0.2">
      <c r="A11" s="6" t="s">
        <v>124</v>
      </c>
      <c r="B11" s="26">
        <v>75.5</v>
      </c>
      <c r="C11" s="32">
        <v>88.5</v>
      </c>
      <c r="D11" s="32">
        <v>86.5</v>
      </c>
    </row>
    <row r="12" spans="1:4" s="6" customFormat="1" ht="5.0999999999999996" customHeight="1" thickBot="1" x14ac:dyDescent="0.25">
      <c r="A12" s="7"/>
      <c r="B12" s="11"/>
      <c r="C12" s="33"/>
      <c r="D12" s="33"/>
    </row>
    <row r="13" spans="1:4" s="6" customFormat="1" ht="5.0999999999999996" customHeight="1" x14ac:dyDescent="0.2">
      <c r="B13" s="26"/>
      <c r="C13" s="32"/>
      <c r="D13" s="32"/>
    </row>
    <row r="14" spans="1:4" s="6" customFormat="1" ht="12.75" customHeight="1" x14ac:dyDescent="0.2">
      <c r="A14" s="3" t="s">
        <v>13</v>
      </c>
      <c r="B14" s="26"/>
      <c r="C14" s="32"/>
      <c r="D14" s="32"/>
    </row>
    <row r="15" spans="1:4" s="6" customFormat="1" ht="15" customHeight="1" x14ac:dyDescent="0.2">
      <c r="A15" s="78"/>
      <c r="B15" s="78"/>
      <c r="C15" s="78"/>
      <c r="D15" s="78"/>
    </row>
    <row r="16" spans="1:4" s="6" customFormat="1" x14ac:dyDescent="0.2">
      <c r="B16" s="26"/>
      <c r="C16" s="26"/>
      <c r="D16" s="26"/>
    </row>
    <row r="17" spans="2:4" s="6" customFormat="1" x14ac:dyDescent="0.2">
      <c r="B17" s="26"/>
      <c r="C17" s="26"/>
      <c r="D17" s="26"/>
    </row>
  </sheetData>
  <mergeCells count="1">
    <mergeCell ref="A15: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A22" sqref="A22"/>
    </sheetView>
  </sheetViews>
  <sheetFormatPr defaultColWidth="9.140625" defaultRowHeight="15" x14ac:dyDescent="0.25"/>
  <cols>
    <col min="1" max="6" width="8.7109375" customWidth="1"/>
  </cols>
  <sheetData>
    <row r="1" spans="1:6" s="4" customFormat="1" ht="12.75" x14ac:dyDescent="0.2">
      <c r="A1" s="3" t="s">
        <v>129</v>
      </c>
    </row>
    <row r="2" spans="1:6" ht="15.75" thickBot="1" x14ac:dyDescent="0.3">
      <c r="A2" s="34"/>
      <c r="B2" s="34"/>
      <c r="C2" s="34"/>
      <c r="D2" s="34"/>
      <c r="E2" s="34"/>
      <c r="F2" s="34"/>
    </row>
    <row r="4" spans="1:6" ht="18" customHeight="1" x14ac:dyDescent="0.25"/>
    <row r="5" spans="1:6" ht="18" customHeight="1" x14ac:dyDescent="0.25"/>
    <row r="6" spans="1:6" ht="18" customHeight="1" x14ac:dyDescent="0.25"/>
    <row r="7" spans="1:6" ht="18" customHeight="1" x14ac:dyDescent="0.25"/>
    <row r="8" spans="1:6" ht="18" customHeight="1" x14ac:dyDescent="0.25"/>
    <row r="9" spans="1:6" ht="18" customHeight="1" x14ac:dyDescent="0.25"/>
    <row r="10" spans="1:6" ht="18" customHeight="1" x14ac:dyDescent="0.25"/>
    <row r="11" spans="1:6" ht="18" customHeight="1" x14ac:dyDescent="0.25"/>
    <row r="12" spans="1:6" ht="18" customHeight="1" x14ac:dyDescent="0.25"/>
    <row r="13" spans="1:6" ht="18" customHeight="1" x14ac:dyDescent="0.25"/>
    <row r="14" spans="1:6" ht="18" customHeight="1" x14ac:dyDescent="0.25"/>
    <row r="15" spans="1:6" ht="18" customHeight="1" x14ac:dyDescent="0.25"/>
    <row r="16" spans="1:6" ht="18" customHeight="1" x14ac:dyDescent="0.25"/>
    <row r="17" spans="1:6" ht="18" customHeight="1" x14ac:dyDescent="0.25"/>
    <row r="18" spans="1:6" ht="15.75" thickBot="1" x14ac:dyDescent="0.3">
      <c r="A18" s="34"/>
      <c r="B18" s="34"/>
      <c r="C18" s="34"/>
      <c r="D18" s="34"/>
      <c r="E18" s="34"/>
      <c r="F18" s="34"/>
    </row>
    <row r="20" spans="1:6" x14ac:dyDescent="0.25">
      <c r="A20" s="3" t="s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A21" sqref="A21"/>
    </sheetView>
  </sheetViews>
  <sheetFormatPr defaultColWidth="9.140625" defaultRowHeight="15" customHeight="1" x14ac:dyDescent="0.2"/>
  <cols>
    <col min="1" max="1" width="30.7109375" style="4" customWidth="1"/>
    <col min="2" max="2" width="10.7109375" style="8" customWidth="1"/>
    <col min="3" max="4" width="12.7109375" style="8" customWidth="1"/>
    <col min="5" max="5" width="10.7109375" style="8" customWidth="1"/>
    <col min="6" max="8" width="12.7109375" style="8" customWidth="1"/>
    <col min="9" max="16384" width="9.140625" style="4"/>
  </cols>
  <sheetData>
    <row r="1" spans="1:8" ht="12.75" x14ac:dyDescent="0.2">
      <c r="A1" s="3" t="s">
        <v>130</v>
      </c>
      <c r="B1" s="4"/>
      <c r="C1" s="4"/>
      <c r="D1" s="4"/>
      <c r="E1" s="4"/>
      <c r="F1" s="4"/>
      <c r="G1" s="4"/>
      <c r="H1" s="4"/>
    </row>
    <row r="2" spans="1:8" ht="12.75" x14ac:dyDescent="0.2">
      <c r="A2" s="3"/>
      <c r="B2" s="4"/>
      <c r="C2" s="4"/>
      <c r="D2" s="4"/>
      <c r="E2" s="4"/>
      <c r="F2" s="4"/>
      <c r="G2" s="4"/>
      <c r="H2" s="4"/>
    </row>
    <row r="3" spans="1:8" s="6" customFormat="1" ht="5.0999999999999996" customHeight="1" thickBot="1" x14ac:dyDescent="0.25">
      <c r="A3" s="7"/>
      <c r="B3" s="11"/>
      <c r="C3" s="11"/>
      <c r="D3" s="11"/>
      <c r="E3" s="11"/>
      <c r="F3" s="11"/>
      <c r="G3" s="11"/>
      <c r="H3" s="11"/>
    </row>
    <row r="4" spans="1:8" ht="30" customHeight="1" x14ac:dyDescent="0.2">
      <c r="A4" s="35"/>
      <c r="B4" s="36" t="s">
        <v>20</v>
      </c>
      <c r="C4" s="36" t="s">
        <v>135</v>
      </c>
      <c r="D4" s="36" t="s">
        <v>136</v>
      </c>
      <c r="E4" s="36" t="s">
        <v>21</v>
      </c>
      <c r="F4" s="36" t="s">
        <v>22</v>
      </c>
      <c r="G4" s="36" t="s">
        <v>23</v>
      </c>
      <c r="H4" s="36" t="s">
        <v>24</v>
      </c>
    </row>
    <row r="5" spans="1:8" ht="8.1" customHeight="1" x14ac:dyDescent="0.35">
      <c r="A5" s="6"/>
      <c r="B5" s="37"/>
      <c r="C5" s="37"/>
      <c r="D5" s="37"/>
      <c r="E5" s="37"/>
      <c r="F5" s="37"/>
      <c r="G5" s="37"/>
      <c r="H5" s="37"/>
    </row>
    <row r="6" spans="1:8" ht="14.1" customHeight="1" x14ac:dyDescent="0.2">
      <c r="A6" s="24" t="s">
        <v>1</v>
      </c>
      <c r="B6" s="38">
        <v>92</v>
      </c>
      <c r="C6" s="39">
        <v>21.74</v>
      </c>
      <c r="D6" s="38">
        <v>22.5</v>
      </c>
      <c r="E6" s="40">
        <v>39</v>
      </c>
      <c r="F6" s="41">
        <f>E6/B6</f>
        <v>0.42391304347826086</v>
      </c>
      <c r="G6" s="40">
        <v>70</v>
      </c>
      <c r="H6" s="41">
        <f>G6/B6</f>
        <v>0.76086956521739135</v>
      </c>
    </row>
    <row r="7" spans="1:8" ht="14.1" customHeight="1" x14ac:dyDescent="0.2">
      <c r="A7" s="24" t="s">
        <v>2</v>
      </c>
      <c r="B7" s="38">
        <v>529</v>
      </c>
      <c r="C7" s="39">
        <v>13.15</v>
      </c>
      <c r="D7" s="38">
        <v>13.5</v>
      </c>
      <c r="E7" s="40">
        <v>274</v>
      </c>
      <c r="F7" s="41">
        <f t="shared" ref="F7:F16" si="0">E7/B7</f>
        <v>0.51795841209829863</v>
      </c>
      <c r="G7" s="40">
        <v>183</v>
      </c>
      <c r="H7" s="41">
        <f t="shared" ref="H7:H16" si="1">G7/B7</f>
        <v>0.34593572778827975</v>
      </c>
    </row>
    <row r="8" spans="1:8" ht="14.1" customHeight="1" x14ac:dyDescent="0.2">
      <c r="A8" s="24" t="s">
        <v>3</v>
      </c>
      <c r="B8" s="38">
        <v>942</v>
      </c>
      <c r="C8" s="39">
        <v>38.270000000000003</v>
      </c>
      <c r="D8" s="38">
        <v>38.5</v>
      </c>
      <c r="E8" s="40">
        <v>406</v>
      </c>
      <c r="F8" s="41">
        <f t="shared" si="0"/>
        <v>0.43099787685774948</v>
      </c>
      <c r="G8" s="40">
        <v>519</v>
      </c>
      <c r="H8" s="41">
        <f t="shared" si="1"/>
        <v>0.55095541401273884</v>
      </c>
    </row>
    <row r="9" spans="1:8" ht="14.1" customHeight="1" x14ac:dyDescent="0.2">
      <c r="A9" s="24" t="s">
        <v>4</v>
      </c>
      <c r="B9" s="38">
        <v>274</v>
      </c>
      <c r="C9" s="39">
        <v>31.09</v>
      </c>
      <c r="D9" s="40">
        <v>31.5</v>
      </c>
      <c r="E9" s="40">
        <v>90</v>
      </c>
      <c r="F9" s="41">
        <f t="shared" si="0"/>
        <v>0.32846715328467152</v>
      </c>
      <c r="G9" s="40">
        <v>187</v>
      </c>
      <c r="H9" s="41">
        <f t="shared" si="1"/>
        <v>0.68248175182481752</v>
      </c>
    </row>
    <row r="10" spans="1:8" ht="14.1" customHeight="1" x14ac:dyDescent="0.2">
      <c r="A10" s="24" t="s">
        <v>5</v>
      </c>
      <c r="B10" s="38">
        <v>5087</v>
      </c>
      <c r="C10" s="39">
        <v>83.43</v>
      </c>
      <c r="D10" s="40">
        <v>85.5</v>
      </c>
      <c r="E10" s="40">
        <v>3870</v>
      </c>
      <c r="F10" s="41">
        <f t="shared" si="0"/>
        <v>0.76076272852368787</v>
      </c>
      <c r="G10" s="40">
        <v>471</v>
      </c>
      <c r="H10" s="41">
        <v>9.1999999999999998E-2</v>
      </c>
    </row>
    <row r="11" spans="1:8" ht="14.1" customHeight="1" x14ac:dyDescent="0.2">
      <c r="A11" s="24" t="s">
        <v>6</v>
      </c>
      <c r="B11" s="38">
        <v>228</v>
      </c>
      <c r="C11" s="39">
        <v>63.26</v>
      </c>
      <c r="D11" s="40">
        <v>67.5</v>
      </c>
      <c r="E11" s="40">
        <v>118</v>
      </c>
      <c r="F11" s="41">
        <f t="shared" si="0"/>
        <v>0.51754385964912286</v>
      </c>
      <c r="G11" s="40">
        <v>33</v>
      </c>
      <c r="H11" s="41">
        <f t="shared" si="1"/>
        <v>0.14473684210526316</v>
      </c>
    </row>
    <row r="12" spans="1:8" ht="14.1" customHeight="1" x14ac:dyDescent="0.2">
      <c r="A12" s="24" t="s">
        <v>7</v>
      </c>
      <c r="B12" s="38">
        <v>221</v>
      </c>
      <c r="C12" s="39">
        <v>71.92</v>
      </c>
      <c r="D12" s="40">
        <v>74.5</v>
      </c>
      <c r="E12" s="40">
        <v>185</v>
      </c>
      <c r="F12" s="41">
        <f t="shared" si="0"/>
        <v>0.83710407239819007</v>
      </c>
      <c r="G12" s="40">
        <v>97</v>
      </c>
      <c r="H12" s="41">
        <f t="shared" si="1"/>
        <v>0.43891402714932126</v>
      </c>
    </row>
    <row r="13" spans="1:8" ht="14.1" customHeight="1" x14ac:dyDescent="0.2">
      <c r="A13" s="24" t="s">
        <v>8</v>
      </c>
      <c r="B13" s="38">
        <v>499</v>
      </c>
      <c r="C13" s="39">
        <v>22.75</v>
      </c>
      <c r="D13" s="40">
        <v>22.5</v>
      </c>
      <c r="E13" s="40">
        <v>22</v>
      </c>
      <c r="F13" s="41">
        <f t="shared" si="0"/>
        <v>4.4088176352705413E-2</v>
      </c>
      <c r="G13" s="40">
        <v>27</v>
      </c>
      <c r="H13" s="41">
        <f t="shared" si="1"/>
        <v>5.410821643286573E-2</v>
      </c>
    </row>
    <row r="14" spans="1:8" ht="14.1" customHeight="1" x14ac:dyDescent="0.2">
      <c r="A14" s="24" t="s">
        <v>9</v>
      </c>
      <c r="B14" s="38">
        <v>455</v>
      </c>
      <c r="C14" s="39">
        <v>35.07</v>
      </c>
      <c r="D14" s="40">
        <v>32.5</v>
      </c>
      <c r="E14" s="40">
        <v>27</v>
      </c>
      <c r="F14" s="41">
        <f t="shared" si="0"/>
        <v>5.9340659340659338E-2</v>
      </c>
      <c r="G14" s="40">
        <v>347</v>
      </c>
      <c r="H14" s="41">
        <f t="shared" si="1"/>
        <v>0.76263736263736259</v>
      </c>
    </row>
    <row r="15" spans="1:8" ht="14.1" customHeight="1" x14ac:dyDescent="0.2">
      <c r="A15" s="24" t="s">
        <v>10</v>
      </c>
      <c r="B15" s="38">
        <v>746</v>
      </c>
      <c r="C15" s="39">
        <v>42.7</v>
      </c>
      <c r="D15" s="40">
        <v>37.5</v>
      </c>
      <c r="E15" s="40">
        <v>271</v>
      </c>
      <c r="F15" s="41">
        <f t="shared" si="0"/>
        <v>0.36327077747989278</v>
      </c>
      <c r="G15" s="40">
        <v>510</v>
      </c>
      <c r="H15" s="41">
        <f t="shared" si="1"/>
        <v>0.6836461126005362</v>
      </c>
    </row>
    <row r="16" spans="1:8" s="6" customFormat="1" ht="14.1" customHeight="1" x14ac:dyDescent="0.2">
      <c r="A16" s="42" t="s">
        <v>0</v>
      </c>
      <c r="B16" s="43">
        <v>9073</v>
      </c>
      <c r="C16" s="43">
        <v>62.5</v>
      </c>
      <c r="D16" s="43">
        <v>77.5</v>
      </c>
      <c r="E16" s="43">
        <f>SUM(E6:E15)</f>
        <v>5302</v>
      </c>
      <c r="F16" s="44">
        <f t="shared" si="0"/>
        <v>0.58437121128623393</v>
      </c>
      <c r="G16" s="43">
        <f>SUM(G6:G15)</f>
        <v>2444</v>
      </c>
      <c r="H16" s="44">
        <f t="shared" si="1"/>
        <v>0.26937066020059519</v>
      </c>
    </row>
    <row r="17" spans="1:8" s="6" customFormat="1" ht="5.0999999999999996" customHeight="1" thickBot="1" x14ac:dyDescent="0.25">
      <c r="A17" s="21"/>
      <c r="B17" s="45"/>
      <c r="C17" s="45"/>
      <c r="D17" s="45"/>
      <c r="E17" s="45"/>
      <c r="F17" s="46"/>
      <c r="G17" s="11"/>
      <c r="H17" s="46"/>
    </row>
    <row r="18" spans="1:8" s="6" customFormat="1" ht="5.0999999999999996" customHeight="1" x14ac:dyDescent="0.2">
      <c r="A18" s="24"/>
      <c r="B18" s="26"/>
      <c r="C18" s="32"/>
      <c r="D18" s="26"/>
      <c r="E18" s="26"/>
      <c r="F18" s="41"/>
      <c r="G18" s="26"/>
      <c r="H18" s="41"/>
    </row>
    <row r="19" spans="1:8" s="6" customFormat="1" ht="15" customHeight="1" x14ac:dyDescent="0.2">
      <c r="A19" s="3" t="s">
        <v>13</v>
      </c>
      <c r="B19" s="26"/>
      <c r="C19" s="26"/>
      <c r="D19" s="26"/>
      <c r="E19" s="26"/>
      <c r="F19" s="26"/>
      <c r="G19" s="26"/>
      <c r="H19" s="26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A21" sqref="A21"/>
    </sheetView>
  </sheetViews>
  <sheetFormatPr defaultColWidth="9.140625" defaultRowHeight="15" x14ac:dyDescent="0.25"/>
  <cols>
    <col min="1" max="6" width="8.7109375" customWidth="1"/>
  </cols>
  <sheetData>
    <row r="1" spans="1:6" s="4" customFormat="1" ht="12.75" x14ac:dyDescent="0.2">
      <c r="A1" s="3" t="s">
        <v>131</v>
      </c>
    </row>
    <row r="2" spans="1:6" ht="15.75" thickBot="1" x14ac:dyDescent="0.3">
      <c r="A2" s="34"/>
      <c r="B2" s="34"/>
      <c r="C2" s="34"/>
      <c r="D2" s="34"/>
      <c r="E2" s="34"/>
      <c r="F2" s="34"/>
    </row>
    <row r="3" spans="1:6" ht="12" customHeight="1" x14ac:dyDescent="0.25"/>
    <row r="4" spans="1:6" ht="12" customHeight="1" x14ac:dyDescent="0.25"/>
    <row r="5" spans="1:6" ht="12" customHeight="1" x14ac:dyDescent="0.25"/>
    <row r="6" spans="1:6" ht="12" customHeight="1" x14ac:dyDescent="0.25"/>
    <row r="7" spans="1:6" ht="12" customHeight="1" x14ac:dyDescent="0.25"/>
    <row r="8" spans="1:6" ht="12" customHeight="1" x14ac:dyDescent="0.25"/>
    <row r="9" spans="1:6" ht="12" customHeight="1" x14ac:dyDescent="0.25"/>
    <row r="10" spans="1:6" ht="12" customHeight="1" x14ac:dyDescent="0.25"/>
    <row r="11" spans="1:6" ht="12" customHeight="1" x14ac:dyDescent="0.25"/>
    <row r="12" spans="1:6" ht="12" customHeight="1" x14ac:dyDescent="0.25"/>
    <row r="13" spans="1:6" ht="12" customHeight="1" x14ac:dyDescent="0.25"/>
    <row r="14" spans="1:6" ht="12" customHeight="1" x14ac:dyDescent="0.25"/>
    <row r="15" spans="1:6" ht="12" customHeight="1" x14ac:dyDescent="0.25"/>
    <row r="16" spans="1:6" ht="12" customHeight="1" x14ac:dyDescent="0.25"/>
    <row r="17" spans="1:6" ht="12" customHeight="1" thickBot="1" x14ac:dyDescent="0.3">
      <c r="A17" s="34"/>
      <c r="B17" s="34"/>
      <c r="C17" s="34"/>
      <c r="D17" s="34"/>
      <c r="E17" s="34"/>
      <c r="F17" s="34"/>
    </row>
    <row r="19" spans="1:6" x14ac:dyDescent="0.25">
      <c r="A19" s="3" t="s">
        <v>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workbookViewId="0">
      <selection activeCell="A20" sqref="A20"/>
    </sheetView>
  </sheetViews>
  <sheetFormatPr defaultColWidth="9.140625" defaultRowHeight="15.75" customHeight="1" x14ac:dyDescent="0.2"/>
  <cols>
    <col min="1" max="1" width="38.7109375" style="4" customWidth="1"/>
    <col min="2" max="2" width="16.7109375" style="8" customWidth="1"/>
    <col min="3" max="16384" width="9.140625" style="4"/>
  </cols>
  <sheetData>
    <row r="1" spans="1:2" ht="12.75" x14ac:dyDescent="0.2">
      <c r="A1" s="3" t="s">
        <v>132</v>
      </c>
      <c r="B1" s="4"/>
    </row>
    <row r="3" spans="1:2" s="6" customFormat="1" ht="5.0999999999999996" customHeight="1" thickBot="1" x14ac:dyDescent="0.25">
      <c r="A3" s="79"/>
      <c r="B3" s="79"/>
    </row>
    <row r="4" spans="1:2" s="6" customFormat="1" ht="5.0999999999999996" customHeight="1" x14ac:dyDescent="0.2">
      <c r="A4" s="2"/>
      <c r="B4" s="47"/>
    </row>
    <row r="5" spans="1:2" s="50" customFormat="1" ht="20.100000000000001" customHeight="1" x14ac:dyDescent="0.2">
      <c r="A5" s="48" t="s">
        <v>52</v>
      </c>
      <c r="B5" s="49" t="s">
        <v>12</v>
      </c>
    </row>
    <row r="6" spans="1:2" s="6" customFormat="1" ht="8.1" customHeight="1" x14ac:dyDescent="0.35">
      <c r="A6" s="51"/>
      <c r="B6" s="52"/>
    </row>
    <row r="7" spans="1:2" ht="15.75" customHeight="1" x14ac:dyDescent="0.2">
      <c r="A7" s="53" t="s">
        <v>43</v>
      </c>
      <c r="B7" s="54">
        <v>0.33739342265529843</v>
      </c>
    </row>
    <row r="8" spans="1:2" ht="15.75" customHeight="1" x14ac:dyDescent="0.2">
      <c r="A8" s="53" t="s">
        <v>44</v>
      </c>
      <c r="B8" s="54">
        <v>1.5834348355663823E-2</v>
      </c>
    </row>
    <row r="9" spans="1:2" ht="15.75" customHeight="1" x14ac:dyDescent="0.2">
      <c r="A9" s="53" t="s">
        <v>45</v>
      </c>
      <c r="B9" s="54">
        <v>3.7758830694275276E-2</v>
      </c>
    </row>
    <row r="10" spans="1:2" ht="15.75" customHeight="1" x14ac:dyDescent="0.2">
      <c r="A10" s="53" t="s">
        <v>46</v>
      </c>
      <c r="B10" s="54">
        <v>1.3398294762484775E-2</v>
      </c>
    </row>
    <row r="11" spans="1:2" ht="15.75" customHeight="1" x14ac:dyDescent="0.2">
      <c r="A11" s="53" t="s">
        <v>47</v>
      </c>
      <c r="B11" s="54">
        <v>8.5261875761266745E-2</v>
      </c>
    </row>
    <row r="12" spans="1:2" ht="15.75" customHeight="1" x14ac:dyDescent="0.2">
      <c r="A12" s="53" t="s">
        <v>48</v>
      </c>
      <c r="B12" s="54">
        <v>6.090133982947625E-2</v>
      </c>
    </row>
    <row r="13" spans="1:2" ht="15.75" customHeight="1" x14ac:dyDescent="0.2">
      <c r="A13" s="53" t="s">
        <v>49</v>
      </c>
      <c r="B13" s="54">
        <v>0.21802679658952498</v>
      </c>
    </row>
    <row r="14" spans="1:2" ht="15.75" customHeight="1" x14ac:dyDescent="0.2">
      <c r="A14" s="53" t="s">
        <v>50</v>
      </c>
      <c r="B14" s="54">
        <v>3.2886723507917173E-2</v>
      </c>
    </row>
    <row r="15" spans="1:2" s="6" customFormat="1" ht="15.75" customHeight="1" x14ac:dyDescent="0.2">
      <c r="A15" s="53" t="s">
        <v>51</v>
      </c>
      <c r="B15" s="54">
        <v>0.19853836784409257</v>
      </c>
    </row>
    <row r="16" spans="1:2" s="6" customFormat="1" ht="5.0999999999999996" customHeight="1" thickBot="1" x14ac:dyDescent="0.25">
      <c r="A16" s="55"/>
      <c r="B16" s="56"/>
    </row>
    <row r="17" spans="1:2" s="6" customFormat="1" ht="5.0999999999999996" customHeight="1" x14ac:dyDescent="0.2">
      <c r="A17" s="57"/>
      <c r="B17" s="58"/>
    </row>
    <row r="18" spans="1:2" ht="15.75" customHeight="1" x14ac:dyDescent="0.2">
      <c r="A18" s="3" t="s">
        <v>13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A23" sqref="A23"/>
    </sheetView>
  </sheetViews>
  <sheetFormatPr defaultColWidth="19.7109375" defaultRowHeight="15.75" customHeight="1" x14ac:dyDescent="0.2"/>
  <cols>
    <col min="1" max="1" width="11" style="4" customWidth="1"/>
    <col min="2" max="2" width="4.7109375" style="4" bestFit="1" customWidth="1"/>
    <col min="3" max="3" width="19.7109375" style="4"/>
    <col min="4" max="9" width="8.7109375" style="4" customWidth="1"/>
    <col min="10" max="16384" width="19.7109375" style="4"/>
  </cols>
  <sheetData>
    <row r="1" spans="1:9" ht="12.75" x14ac:dyDescent="0.2">
      <c r="A1" s="3" t="s">
        <v>133</v>
      </c>
    </row>
    <row r="3" spans="1:9" ht="15.75" customHeight="1" thickBot="1" x14ac:dyDescent="0.25">
      <c r="D3" s="7"/>
      <c r="E3" s="7"/>
      <c r="F3" s="7"/>
      <c r="G3" s="7"/>
      <c r="H3" s="7"/>
      <c r="I3" s="7"/>
    </row>
    <row r="4" spans="1:9" ht="14.1" customHeight="1" x14ac:dyDescent="0.2">
      <c r="A4" s="63" t="s">
        <v>35</v>
      </c>
      <c r="B4" s="65">
        <v>0.21902017291066284</v>
      </c>
      <c r="F4" s="5"/>
    </row>
    <row r="5" spans="1:9" ht="12" customHeight="1" x14ac:dyDescent="0.2">
      <c r="A5" s="63" t="s">
        <v>31</v>
      </c>
      <c r="B5" s="65">
        <v>0.18443804034582131</v>
      </c>
      <c r="F5" s="5"/>
    </row>
    <row r="6" spans="1:9" ht="12" customHeight="1" x14ac:dyDescent="0.2">
      <c r="A6" s="63" t="s">
        <v>40</v>
      </c>
      <c r="B6" s="65">
        <v>6.0518731988472622E-2</v>
      </c>
    </row>
    <row r="7" spans="1:9" ht="12" customHeight="1" x14ac:dyDescent="0.2">
      <c r="A7" s="63" t="s">
        <v>39</v>
      </c>
      <c r="B7" s="65">
        <v>4.3227665706051875E-2</v>
      </c>
    </row>
    <row r="8" spans="1:9" ht="12" customHeight="1" x14ac:dyDescent="0.2">
      <c r="A8" s="63" t="s">
        <v>38</v>
      </c>
      <c r="B8" s="65">
        <v>3.4582132564841501E-2</v>
      </c>
    </row>
    <row r="9" spans="1:9" ht="12" customHeight="1" x14ac:dyDescent="0.2">
      <c r="A9" s="63" t="s">
        <v>30</v>
      </c>
      <c r="B9" s="65">
        <v>3.1700288184438041E-2</v>
      </c>
    </row>
    <row r="10" spans="1:9" ht="12" customHeight="1" x14ac:dyDescent="0.2">
      <c r="A10" s="63" t="s">
        <v>34</v>
      </c>
      <c r="B10" s="65">
        <v>2.8818443804034581E-2</v>
      </c>
    </row>
    <row r="11" spans="1:9" ht="12" customHeight="1" x14ac:dyDescent="0.2">
      <c r="A11" s="63" t="s">
        <v>41</v>
      </c>
      <c r="B11" s="65">
        <v>2.8818443804034581E-2</v>
      </c>
    </row>
    <row r="12" spans="1:9" ht="12" customHeight="1" x14ac:dyDescent="0.2">
      <c r="A12" s="63" t="s">
        <v>36</v>
      </c>
      <c r="B12" s="65">
        <v>2.5936599423631124E-2</v>
      </c>
    </row>
    <row r="13" spans="1:9" ht="12" customHeight="1" x14ac:dyDescent="0.2">
      <c r="A13" s="63" t="s">
        <v>32</v>
      </c>
      <c r="B13" s="65">
        <v>2.3054755043227664E-2</v>
      </c>
    </row>
    <row r="14" spans="1:9" ht="12" customHeight="1" x14ac:dyDescent="0.2">
      <c r="A14" s="63" t="s">
        <v>42</v>
      </c>
      <c r="B14" s="65">
        <v>2.0172910662824207E-2</v>
      </c>
    </row>
    <row r="15" spans="1:9" ht="12" customHeight="1" x14ac:dyDescent="0.2">
      <c r="A15" s="64" t="s">
        <v>37</v>
      </c>
      <c r="B15" s="65">
        <v>0.3</v>
      </c>
    </row>
    <row r="16" spans="1:9" ht="12" customHeight="1" x14ac:dyDescent="0.2"/>
    <row r="17" spans="4:9" s="6" customFormat="1" ht="12" customHeight="1" x14ac:dyDescent="0.2"/>
    <row r="18" spans="4:9" s="6" customFormat="1" ht="12" customHeight="1" x14ac:dyDescent="0.2"/>
    <row r="19" spans="4:9" s="6" customFormat="1" ht="14.1" customHeight="1" thickBot="1" x14ac:dyDescent="0.25">
      <c r="D19" s="7"/>
      <c r="E19" s="7"/>
      <c r="F19" s="7"/>
      <c r="G19" s="7"/>
      <c r="H19" s="7"/>
      <c r="I19" s="7"/>
    </row>
    <row r="20" spans="4:9" s="6" customFormat="1" ht="15.75" customHeight="1" x14ac:dyDescent="0.2"/>
    <row r="21" spans="4:9" s="6" customFormat="1" ht="15.75" customHeight="1" x14ac:dyDescent="0.2">
      <c r="D21" s="3" t="s">
        <v>13</v>
      </c>
    </row>
    <row r="22" spans="4:9" s="6" customFormat="1" ht="15.75" customHeight="1" x14ac:dyDescent="0.2"/>
    <row r="23" spans="4:9" s="6" customFormat="1" ht="15.75" customHeight="1" x14ac:dyDescent="0.2"/>
    <row r="24" spans="4:9" s="6" customFormat="1" ht="15.75" customHeight="1" x14ac:dyDescent="0.2"/>
    <row r="25" spans="4:9" s="6" customFormat="1" ht="15.75" customHeight="1" x14ac:dyDescent="0.2"/>
    <row r="26" spans="4:9" s="6" customFormat="1" ht="15.75" customHeight="1" x14ac:dyDescent="0.2"/>
    <row r="27" spans="4:9" s="6" customFormat="1" ht="15.75" customHeight="1" x14ac:dyDescent="0.2"/>
    <row r="28" spans="4:9" s="6" customFormat="1" ht="15.75" customHeight="1" x14ac:dyDescent="0.2"/>
    <row r="29" spans="4:9" s="6" customFormat="1" ht="15.75" customHeight="1" x14ac:dyDescent="0.2"/>
    <row r="30" spans="4:9" s="6" customFormat="1" ht="15.75" customHeight="1" x14ac:dyDescent="0.2"/>
    <row r="31" spans="4:9" s="6" customFormat="1" ht="15.75" customHeight="1" x14ac:dyDescent="0.2"/>
    <row r="32" spans="4:9" s="6" customFormat="1" ht="15.75" customHeight="1" x14ac:dyDescent="0.2"/>
    <row r="33" spans="1:4" s="6" customFormat="1" ht="15.75" customHeight="1" x14ac:dyDescent="0.2"/>
    <row r="34" spans="1:4" s="6" customFormat="1" ht="15.75" customHeight="1" x14ac:dyDescent="0.2">
      <c r="A34" s="77"/>
      <c r="B34" s="77"/>
      <c r="C34" s="77"/>
      <c r="D34" s="77"/>
    </row>
    <row r="35" spans="1:4" s="6" customFormat="1" ht="15.75" customHeight="1" x14ac:dyDescent="0.2"/>
  </sheetData>
  <mergeCells count="1">
    <mergeCell ref="A34:D3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workbookViewId="0">
      <selection activeCell="G32" sqref="G32"/>
    </sheetView>
  </sheetViews>
  <sheetFormatPr defaultColWidth="9.140625" defaultRowHeight="15.75" customHeight="1" x14ac:dyDescent="0.2"/>
  <cols>
    <col min="1" max="1" width="12.5703125" style="6" bestFit="1" customWidth="1"/>
    <col min="2" max="2" width="8.140625" style="6" bestFit="1" customWidth="1"/>
    <col min="3" max="3" width="12.140625" style="4" bestFit="1" customWidth="1"/>
    <col min="4" max="6" width="9.140625" style="4"/>
    <col min="7" max="7" width="20.85546875" style="4" bestFit="1" customWidth="1"/>
    <col min="8" max="8" width="9.7109375" style="8" bestFit="1" customWidth="1"/>
    <col min="9" max="9" width="7.42578125" style="8" bestFit="1" customWidth="1"/>
    <col min="10" max="10" width="12.140625" style="8" bestFit="1" customWidth="1"/>
    <col min="11" max="11" width="17.28515625" style="8" bestFit="1" customWidth="1"/>
    <col min="12" max="16384" width="9.140625" style="4"/>
  </cols>
  <sheetData>
    <row r="1" spans="1:12" ht="12.75" x14ac:dyDescent="0.2">
      <c r="A1" s="3" t="s">
        <v>134</v>
      </c>
      <c r="B1" s="4"/>
    </row>
    <row r="2" spans="1:12" ht="12.75" x14ac:dyDescent="0.2">
      <c r="A2" s="3" t="s">
        <v>13</v>
      </c>
      <c r="B2" s="4"/>
    </row>
    <row r="3" spans="1:12" ht="12.75" x14ac:dyDescent="0.2">
      <c r="A3" s="3"/>
      <c r="B3" s="4"/>
    </row>
    <row r="4" spans="1:12" ht="15.75" customHeight="1" x14ac:dyDescent="0.2">
      <c r="A4" s="75" t="s">
        <v>115</v>
      </c>
      <c r="B4" s="76" t="s">
        <v>11</v>
      </c>
      <c r="C4" s="62" t="s">
        <v>116</v>
      </c>
    </row>
    <row r="6" spans="1:12" ht="15.75" customHeight="1" x14ac:dyDescent="0.2">
      <c r="A6" s="59" t="s">
        <v>33</v>
      </c>
      <c r="B6" s="60">
        <v>2251</v>
      </c>
      <c r="C6" s="5">
        <f t="shared" ref="C6:C37" si="0">B6/B$69</f>
        <v>0.24809875454645652</v>
      </c>
      <c r="G6" s="80"/>
      <c r="H6" s="80"/>
      <c r="I6" s="80"/>
      <c r="J6" s="80"/>
      <c r="K6" s="80"/>
      <c r="L6" s="61"/>
    </row>
    <row r="7" spans="1:12" ht="15.75" customHeight="1" x14ac:dyDescent="0.35">
      <c r="A7" s="59" t="s">
        <v>87</v>
      </c>
      <c r="B7" s="60">
        <v>706</v>
      </c>
      <c r="C7" s="5">
        <f t="shared" si="0"/>
        <v>7.7813292185605648E-2</v>
      </c>
      <c r="G7" s="66"/>
      <c r="H7" s="71" t="s">
        <v>26</v>
      </c>
      <c r="I7" s="71" t="s">
        <v>27</v>
      </c>
      <c r="J7" s="71" t="s">
        <v>28</v>
      </c>
      <c r="K7" s="71" t="s">
        <v>29</v>
      </c>
      <c r="L7" s="61"/>
    </row>
    <row r="8" spans="1:12" ht="15.75" customHeight="1" x14ac:dyDescent="0.2">
      <c r="A8" s="59" t="s">
        <v>61</v>
      </c>
      <c r="B8" s="60">
        <v>446</v>
      </c>
      <c r="C8" s="5">
        <f t="shared" si="0"/>
        <v>4.9156838972776368E-2</v>
      </c>
      <c r="G8" s="67" t="s">
        <v>117</v>
      </c>
      <c r="H8" s="68">
        <v>2251</v>
      </c>
      <c r="I8" s="69">
        <v>24.809875454645653</v>
      </c>
      <c r="J8" s="69">
        <v>24.809875454645653</v>
      </c>
      <c r="K8" s="69">
        <v>24.809875454645653</v>
      </c>
      <c r="L8" s="61"/>
    </row>
    <row r="9" spans="1:12" ht="15.75" customHeight="1" x14ac:dyDescent="0.2">
      <c r="A9" s="59" t="s">
        <v>75</v>
      </c>
      <c r="B9" s="60">
        <v>439</v>
      </c>
      <c r="C9" s="5">
        <f t="shared" si="0"/>
        <v>4.8385319078584815E-2</v>
      </c>
      <c r="G9" s="67" t="s">
        <v>118</v>
      </c>
      <c r="H9" s="68">
        <v>332</v>
      </c>
      <c r="I9" s="69">
        <v>3.6592086410228148</v>
      </c>
      <c r="J9" s="69">
        <v>3.6592086410228148</v>
      </c>
      <c r="K9" s="69">
        <v>28.469084095668467</v>
      </c>
      <c r="L9" s="61"/>
    </row>
    <row r="10" spans="1:12" ht="15.75" customHeight="1" x14ac:dyDescent="0.2">
      <c r="A10" s="59" t="s">
        <v>81</v>
      </c>
      <c r="B10" s="60">
        <v>303</v>
      </c>
      <c r="C10" s="5">
        <f t="shared" si="0"/>
        <v>3.3395789705720269E-2</v>
      </c>
      <c r="G10" s="67" t="s">
        <v>119</v>
      </c>
      <c r="H10" s="68">
        <v>1727</v>
      </c>
      <c r="I10" s="69">
        <v>19.034497960983138</v>
      </c>
      <c r="J10" s="69">
        <v>19.034497960983138</v>
      </c>
      <c r="K10" s="69">
        <v>47.503582056651602</v>
      </c>
      <c r="L10" s="61"/>
    </row>
    <row r="11" spans="1:12" ht="15.75" customHeight="1" x14ac:dyDescent="0.2">
      <c r="A11" s="59" t="s">
        <v>60</v>
      </c>
      <c r="B11" s="60">
        <v>262</v>
      </c>
      <c r="C11" s="5">
        <f t="shared" si="0"/>
        <v>2.8876887468312577E-2</v>
      </c>
      <c r="G11" s="67" t="s">
        <v>120</v>
      </c>
      <c r="H11" s="68">
        <v>1183</v>
      </c>
      <c r="I11" s="69">
        <v>13.038686211837319</v>
      </c>
      <c r="J11" s="69">
        <v>13.038686211837319</v>
      </c>
      <c r="K11" s="69">
        <v>60.542268268488925</v>
      </c>
      <c r="L11" s="61"/>
    </row>
    <row r="12" spans="1:12" ht="15.75" customHeight="1" x14ac:dyDescent="0.2">
      <c r="A12" s="59" t="s">
        <v>89</v>
      </c>
      <c r="B12" s="60">
        <v>250</v>
      </c>
      <c r="C12" s="5">
        <f t="shared" si="0"/>
        <v>2.7554281935412765E-2</v>
      </c>
      <c r="G12" s="67" t="s">
        <v>81</v>
      </c>
      <c r="H12" s="68">
        <v>443</v>
      </c>
      <c r="I12" s="69">
        <v>4.8826187589551413</v>
      </c>
      <c r="J12" s="69">
        <v>4.8826187589551413</v>
      </c>
      <c r="K12" s="69">
        <v>65.424887027444058</v>
      </c>
      <c r="L12" s="61"/>
    </row>
    <row r="13" spans="1:12" ht="15.75" customHeight="1" x14ac:dyDescent="0.2">
      <c r="A13" s="59" t="s">
        <v>58</v>
      </c>
      <c r="B13" s="60">
        <v>248</v>
      </c>
      <c r="C13" s="5">
        <f t="shared" si="0"/>
        <v>2.7333847679929461E-2</v>
      </c>
      <c r="G13" s="67" t="s">
        <v>83</v>
      </c>
      <c r="H13" s="68">
        <v>304</v>
      </c>
      <c r="I13" s="69">
        <v>3.3506006833461921</v>
      </c>
      <c r="J13" s="69">
        <v>3.3506006833461921</v>
      </c>
      <c r="K13" s="69">
        <v>68.775487710790259</v>
      </c>
      <c r="L13" s="61"/>
    </row>
    <row r="14" spans="1:12" ht="15.75" customHeight="1" x14ac:dyDescent="0.2">
      <c r="A14" s="59" t="s">
        <v>72</v>
      </c>
      <c r="B14" s="60">
        <v>243</v>
      </c>
      <c r="C14" s="5">
        <f t="shared" si="0"/>
        <v>2.6782762041221205E-2</v>
      </c>
      <c r="G14" s="67" t="s">
        <v>87</v>
      </c>
      <c r="H14" s="68">
        <v>1111</v>
      </c>
      <c r="I14" s="69">
        <v>12.245122892097433</v>
      </c>
      <c r="J14" s="69">
        <v>12.245122892097433</v>
      </c>
      <c r="K14" s="69">
        <v>81.020610602887686</v>
      </c>
      <c r="L14" s="61"/>
    </row>
    <row r="15" spans="1:12" ht="15.75" customHeight="1" x14ac:dyDescent="0.2">
      <c r="A15" s="59" t="s">
        <v>104</v>
      </c>
      <c r="B15" s="60">
        <v>213</v>
      </c>
      <c r="C15" s="5">
        <f t="shared" si="0"/>
        <v>2.3476248208971675E-2</v>
      </c>
      <c r="G15" s="67" t="s">
        <v>93</v>
      </c>
      <c r="H15" s="68">
        <v>193</v>
      </c>
      <c r="I15" s="69">
        <v>2.1271905654138652</v>
      </c>
      <c r="J15" s="69">
        <v>2.1271905654138652</v>
      </c>
      <c r="K15" s="69">
        <v>83.147801168301555</v>
      </c>
      <c r="L15" s="61"/>
    </row>
    <row r="16" spans="1:12" ht="15.75" customHeight="1" x14ac:dyDescent="0.2">
      <c r="A16" s="59" t="s">
        <v>83</v>
      </c>
      <c r="B16" s="60">
        <v>191</v>
      </c>
      <c r="C16" s="5">
        <f t="shared" si="0"/>
        <v>2.105147139865535E-2</v>
      </c>
      <c r="G16" s="67" t="s">
        <v>98</v>
      </c>
      <c r="H16" s="68">
        <v>192</v>
      </c>
      <c r="I16" s="69">
        <v>2.1161688526397002</v>
      </c>
      <c r="J16" s="69">
        <v>2.1161688526397002</v>
      </c>
      <c r="K16" s="69">
        <v>85.263970020941258</v>
      </c>
      <c r="L16" s="61"/>
    </row>
    <row r="17" spans="1:12" ht="15.75" customHeight="1" x14ac:dyDescent="0.2">
      <c r="A17" s="59" t="s">
        <v>65</v>
      </c>
      <c r="B17" s="60">
        <v>184</v>
      </c>
      <c r="C17" s="5">
        <f t="shared" si="0"/>
        <v>2.0279951504463795E-2</v>
      </c>
      <c r="G17" s="67" t="s">
        <v>100</v>
      </c>
      <c r="H17" s="68">
        <v>132</v>
      </c>
      <c r="I17" s="69">
        <v>1.454866086189794</v>
      </c>
      <c r="J17" s="69">
        <v>1.454866086189794</v>
      </c>
      <c r="K17" s="69">
        <v>86.718836107131054</v>
      </c>
      <c r="L17" s="61"/>
    </row>
    <row r="18" spans="1:12" ht="15.75" customHeight="1" x14ac:dyDescent="0.2">
      <c r="A18" s="59" t="s">
        <v>114</v>
      </c>
      <c r="B18" s="60">
        <v>169</v>
      </c>
      <c r="C18" s="5">
        <f t="shared" si="0"/>
        <v>1.8626694588339029E-2</v>
      </c>
      <c r="G18" s="67" t="s">
        <v>104</v>
      </c>
      <c r="H18" s="68">
        <v>323</v>
      </c>
      <c r="I18" s="69">
        <v>3.5600132260553292</v>
      </c>
      <c r="J18" s="69">
        <v>3.5600132260553292</v>
      </c>
      <c r="K18" s="69">
        <v>90.278849333186372</v>
      </c>
      <c r="L18" s="61"/>
    </row>
    <row r="19" spans="1:12" ht="15.75" customHeight="1" x14ac:dyDescent="0.2">
      <c r="A19" s="59" t="s">
        <v>73</v>
      </c>
      <c r="B19" s="60">
        <v>167</v>
      </c>
      <c r="C19" s="5">
        <f t="shared" si="0"/>
        <v>1.8406260332855726E-2</v>
      </c>
      <c r="G19" s="67" t="s">
        <v>107</v>
      </c>
      <c r="H19" s="68">
        <v>522</v>
      </c>
      <c r="I19" s="69">
        <v>5.7533340681141851</v>
      </c>
      <c r="J19" s="69">
        <v>5.7533340681141851</v>
      </c>
      <c r="K19" s="69">
        <v>96.032183401300557</v>
      </c>
      <c r="L19" s="61"/>
    </row>
    <row r="20" spans="1:12" ht="15.75" customHeight="1" x14ac:dyDescent="0.2">
      <c r="A20" s="59" t="s">
        <v>113</v>
      </c>
      <c r="B20" s="60">
        <v>166</v>
      </c>
      <c r="C20" s="5">
        <f t="shared" si="0"/>
        <v>1.8296043205114076E-2</v>
      </c>
      <c r="G20" s="67" t="s">
        <v>114</v>
      </c>
      <c r="H20" s="68">
        <v>360</v>
      </c>
      <c r="I20" s="69">
        <v>3.967816598699438</v>
      </c>
      <c r="J20" s="69">
        <v>3.967816598699438</v>
      </c>
      <c r="K20" s="69">
        <v>100</v>
      </c>
      <c r="L20" s="61"/>
    </row>
    <row r="21" spans="1:12" ht="15.75" customHeight="1" x14ac:dyDescent="0.2">
      <c r="A21" s="59" t="s">
        <v>53</v>
      </c>
      <c r="B21" s="60">
        <v>154</v>
      </c>
      <c r="C21" s="5">
        <f t="shared" si="0"/>
        <v>1.6973437672214261E-2</v>
      </c>
      <c r="G21" s="72" t="s">
        <v>0</v>
      </c>
      <c r="H21" s="73">
        <v>9073</v>
      </c>
      <c r="I21" s="74">
        <v>100</v>
      </c>
      <c r="J21" s="74">
        <v>100</v>
      </c>
      <c r="K21" s="70"/>
      <c r="L21" s="61"/>
    </row>
    <row r="22" spans="1:12" ht="15.75" customHeight="1" x14ac:dyDescent="0.2">
      <c r="A22" s="59" t="s">
        <v>70</v>
      </c>
      <c r="B22" s="60">
        <v>149</v>
      </c>
      <c r="C22" s="5">
        <f t="shared" si="0"/>
        <v>1.6422352033506008E-2</v>
      </c>
      <c r="G22" s="6"/>
      <c r="H22" s="26"/>
      <c r="I22" s="26"/>
      <c r="J22" s="26"/>
      <c r="K22" s="26"/>
    </row>
    <row r="23" spans="1:12" ht="15.75" customHeight="1" x14ac:dyDescent="0.2">
      <c r="A23" s="59" t="s">
        <v>109</v>
      </c>
      <c r="B23" s="60">
        <v>146</v>
      </c>
      <c r="C23" s="5">
        <f t="shared" si="0"/>
        <v>1.6091700650281055E-2</v>
      </c>
      <c r="G23" s="6"/>
      <c r="H23" s="26"/>
      <c r="I23" s="26"/>
      <c r="J23" s="26"/>
      <c r="K23" s="26"/>
    </row>
    <row r="24" spans="1:12" ht="15.75" customHeight="1" x14ac:dyDescent="0.2">
      <c r="A24" s="59" t="s">
        <v>56</v>
      </c>
      <c r="B24" s="60">
        <v>136</v>
      </c>
      <c r="C24" s="5">
        <f t="shared" si="0"/>
        <v>1.4989529372864543E-2</v>
      </c>
      <c r="G24" s="80"/>
      <c r="H24" s="80"/>
      <c r="I24" s="80"/>
      <c r="J24" s="80"/>
      <c r="K24" s="80"/>
      <c r="L24" s="61"/>
    </row>
    <row r="25" spans="1:12" ht="15.75" customHeight="1" x14ac:dyDescent="0.35">
      <c r="A25" s="59" t="s">
        <v>69</v>
      </c>
      <c r="B25" s="60">
        <v>133</v>
      </c>
      <c r="C25" s="5">
        <f t="shared" si="0"/>
        <v>1.465887798963959E-2</v>
      </c>
      <c r="G25" s="66"/>
      <c r="H25" s="71" t="s">
        <v>26</v>
      </c>
      <c r="I25" s="71" t="s">
        <v>27</v>
      </c>
      <c r="J25" s="71" t="s">
        <v>28</v>
      </c>
      <c r="K25" s="71" t="s">
        <v>29</v>
      </c>
      <c r="L25" s="61"/>
    </row>
    <row r="26" spans="1:12" ht="15.75" customHeight="1" x14ac:dyDescent="0.2">
      <c r="A26" s="59" t="s">
        <v>76</v>
      </c>
      <c r="B26" s="60">
        <v>130</v>
      </c>
      <c r="C26" s="5">
        <f t="shared" si="0"/>
        <v>1.4328226606414637E-2</v>
      </c>
      <c r="G26" s="67" t="s">
        <v>121</v>
      </c>
      <c r="H26" s="68">
        <v>5936</v>
      </c>
      <c r="I26" s="69">
        <v>65.424887027444058</v>
      </c>
      <c r="J26" s="69">
        <v>65.424887027444058</v>
      </c>
      <c r="K26" s="69">
        <v>65.424887027444058</v>
      </c>
      <c r="L26" s="61"/>
    </row>
    <row r="27" spans="1:12" ht="15.75" customHeight="1" x14ac:dyDescent="0.2">
      <c r="A27" s="59" t="s">
        <v>107</v>
      </c>
      <c r="B27" s="60">
        <v>126</v>
      </c>
      <c r="C27" s="5">
        <f t="shared" si="0"/>
        <v>1.3887358095448032E-2</v>
      </c>
      <c r="G27" s="67" t="s">
        <v>138</v>
      </c>
      <c r="H27" s="68">
        <v>1932</v>
      </c>
      <c r="I27" s="69">
        <v>21.293949079686982</v>
      </c>
      <c r="J27" s="69">
        <v>21.293949079686982</v>
      </c>
      <c r="K27" s="69">
        <v>86.718836107131054</v>
      </c>
      <c r="L27" s="61"/>
    </row>
    <row r="28" spans="1:12" ht="15.75" customHeight="1" x14ac:dyDescent="0.2">
      <c r="A28" s="59" t="s">
        <v>59</v>
      </c>
      <c r="B28" s="60">
        <v>124</v>
      </c>
      <c r="C28" s="5">
        <f t="shared" si="0"/>
        <v>1.3666923839964731E-2</v>
      </c>
      <c r="G28" s="67" t="s">
        <v>122</v>
      </c>
      <c r="H28" s="68">
        <v>1205</v>
      </c>
      <c r="I28" s="69">
        <v>13.281163892868951</v>
      </c>
      <c r="J28" s="69">
        <v>13.281163892868951</v>
      </c>
      <c r="K28" s="69">
        <v>100</v>
      </c>
      <c r="L28" s="61"/>
    </row>
    <row r="29" spans="1:12" ht="15.75" customHeight="1" x14ac:dyDescent="0.2">
      <c r="A29" s="59" t="s">
        <v>100</v>
      </c>
      <c r="B29" s="60">
        <v>123</v>
      </c>
      <c r="C29" s="5">
        <f t="shared" si="0"/>
        <v>1.3556706712223079E-2</v>
      </c>
      <c r="G29" s="72" t="s">
        <v>0</v>
      </c>
      <c r="H29" s="73">
        <v>9073</v>
      </c>
      <c r="I29" s="74">
        <v>100</v>
      </c>
      <c r="J29" s="74">
        <v>100</v>
      </c>
      <c r="K29" s="70"/>
      <c r="L29" s="61"/>
    </row>
    <row r="30" spans="1:12" ht="15.75" customHeight="1" x14ac:dyDescent="0.2">
      <c r="A30" s="59" t="s">
        <v>80</v>
      </c>
      <c r="B30" s="60">
        <v>122</v>
      </c>
      <c r="C30" s="5">
        <f t="shared" si="0"/>
        <v>1.3446489584481429E-2</v>
      </c>
    </row>
    <row r="31" spans="1:12" ht="15.75" customHeight="1" x14ac:dyDescent="0.2">
      <c r="A31" s="59" t="s">
        <v>68</v>
      </c>
      <c r="B31" s="60">
        <v>121</v>
      </c>
      <c r="C31" s="5">
        <f t="shared" si="0"/>
        <v>1.3336272456739778E-2</v>
      </c>
    </row>
    <row r="32" spans="1:12" ht="15.75" customHeight="1" x14ac:dyDescent="0.2">
      <c r="A32" s="59" t="s">
        <v>88</v>
      </c>
      <c r="B32" s="60">
        <v>120</v>
      </c>
      <c r="C32" s="5">
        <f t="shared" si="0"/>
        <v>1.3226055328998126E-2</v>
      </c>
    </row>
    <row r="33" spans="1:3" ht="15.75" customHeight="1" x14ac:dyDescent="0.2">
      <c r="A33" s="59" t="s">
        <v>98</v>
      </c>
      <c r="B33" s="60">
        <v>118</v>
      </c>
      <c r="C33" s="5">
        <f t="shared" si="0"/>
        <v>1.3005621073514825E-2</v>
      </c>
    </row>
    <row r="34" spans="1:3" ht="15.75" customHeight="1" x14ac:dyDescent="0.2">
      <c r="A34" s="59" t="s">
        <v>106</v>
      </c>
      <c r="B34" s="60">
        <v>114</v>
      </c>
      <c r="C34" s="5">
        <f t="shared" si="0"/>
        <v>1.256475256254822E-2</v>
      </c>
    </row>
    <row r="35" spans="1:3" ht="15.75" customHeight="1" x14ac:dyDescent="0.2">
      <c r="A35" s="59" t="s">
        <v>67</v>
      </c>
      <c r="B35" s="60">
        <v>103</v>
      </c>
      <c r="C35" s="5">
        <f t="shared" si="0"/>
        <v>1.1352364157390058E-2</v>
      </c>
    </row>
    <row r="36" spans="1:3" ht="15.75" customHeight="1" x14ac:dyDescent="0.2">
      <c r="A36" s="59" t="s">
        <v>93</v>
      </c>
      <c r="B36" s="60">
        <v>100</v>
      </c>
      <c r="C36" s="5">
        <f t="shared" si="0"/>
        <v>1.1021712774165105E-2</v>
      </c>
    </row>
    <row r="37" spans="1:3" ht="15.75" customHeight="1" x14ac:dyDescent="0.2">
      <c r="A37" s="59" t="s">
        <v>108</v>
      </c>
      <c r="B37" s="60">
        <v>87</v>
      </c>
      <c r="C37" s="5">
        <f t="shared" si="0"/>
        <v>9.5888901135236411E-3</v>
      </c>
    </row>
    <row r="38" spans="1:3" ht="15.75" customHeight="1" x14ac:dyDescent="0.2">
      <c r="A38" s="59" t="s">
        <v>94</v>
      </c>
      <c r="B38" s="60">
        <v>81</v>
      </c>
      <c r="C38" s="5">
        <f t="shared" ref="C38:C69" si="1">B38/B$69</f>
        <v>8.9275873470737351E-3</v>
      </c>
    </row>
    <row r="39" spans="1:3" ht="15.75" customHeight="1" x14ac:dyDescent="0.2">
      <c r="A39" s="59" t="s">
        <v>82</v>
      </c>
      <c r="B39" s="60">
        <v>53</v>
      </c>
      <c r="C39" s="5">
        <f t="shared" si="1"/>
        <v>5.8415077703075054E-3</v>
      </c>
    </row>
    <row r="40" spans="1:3" ht="15.75" customHeight="1" x14ac:dyDescent="0.2">
      <c r="A40" s="59" t="s">
        <v>62</v>
      </c>
      <c r="B40" s="60">
        <v>48</v>
      </c>
      <c r="C40" s="5">
        <f t="shared" si="1"/>
        <v>5.2904221315992509E-3</v>
      </c>
    </row>
    <row r="41" spans="1:3" ht="15.75" customHeight="1" x14ac:dyDescent="0.2">
      <c r="A41" s="59" t="s">
        <v>103</v>
      </c>
      <c r="B41" s="60">
        <v>42</v>
      </c>
      <c r="C41" s="5">
        <f t="shared" si="1"/>
        <v>4.629119365149344E-3</v>
      </c>
    </row>
    <row r="42" spans="1:3" ht="15.75" customHeight="1" x14ac:dyDescent="0.2">
      <c r="A42" s="59" t="s">
        <v>110</v>
      </c>
      <c r="B42" s="60">
        <v>42</v>
      </c>
      <c r="C42" s="5">
        <f t="shared" si="1"/>
        <v>4.629119365149344E-3</v>
      </c>
    </row>
    <row r="43" spans="1:3" ht="15.75" customHeight="1" x14ac:dyDescent="0.2">
      <c r="A43" s="59" t="s">
        <v>63</v>
      </c>
      <c r="B43" s="60">
        <v>38</v>
      </c>
      <c r="C43" s="5">
        <f t="shared" si="1"/>
        <v>4.1882508541827403E-3</v>
      </c>
    </row>
    <row r="44" spans="1:3" ht="15.75" customHeight="1" x14ac:dyDescent="0.2">
      <c r="A44" s="59" t="s">
        <v>97</v>
      </c>
      <c r="B44" s="60">
        <v>35</v>
      </c>
      <c r="C44" s="5">
        <f t="shared" si="1"/>
        <v>3.8575994709577868E-3</v>
      </c>
    </row>
    <row r="45" spans="1:3" ht="15.75" customHeight="1" x14ac:dyDescent="0.2">
      <c r="A45" s="59" t="s">
        <v>96</v>
      </c>
      <c r="B45" s="60">
        <v>33</v>
      </c>
      <c r="C45" s="5">
        <f t="shared" si="1"/>
        <v>3.6371652154744845E-3</v>
      </c>
    </row>
    <row r="46" spans="1:3" ht="15.75" customHeight="1" x14ac:dyDescent="0.2">
      <c r="A46" s="59" t="s">
        <v>105</v>
      </c>
      <c r="B46" s="60">
        <v>30</v>
      </c>
      <c r="C46" s="5">
        <f t="shared" si="1"/>
        <v>3.3065138322495315E-3</v>
      </c>
    </row>
    <row r="47" spans="1:3" ht="15.75" customHeight="1" x14ac:dyDescent="0.2">
      <c r="A47" s="59" t="s">
        <v>84</v>
      </c>
      <c r="B47" s="60">
        <v>29</v>
      </c>
      <c r="C47" s="5">
        <f t="shared" si="1"/>
        <v>3.1962967045078804E-3</v>
      </c>
    </row>
    <row r="48" spans="1:3" ht="15.75" customHeight="1" x14ac:dyDescent="0.2">
      <c r="A48" s="59" t="s">
        <v>90</v>
      </c>
      <c r="B48" s="60">
        <v>29</v>
      </c>
      <c r="C48" s="5">
        <f t="shared" si="1"/>
        <v>3.1962967045078804E-3</v>
      </c>
    </row>
    <row r="49" spans="1:3" ht="15.75" customHeight="1" x14ac:dyDescent="0.2">
      <c r="A49" s="59" t="s">
        <v>71</v>
      </c>
      <c r="B49" s="60">
        <v>26</v>
      </c>
      <c r="C49" s="5">
        <f t="shared" si="1"/>
        <v>2.8656453212829273E-3</v>
      </c>
    </row>
    <row r="50" spans="1:3" ht="15.75" customHeight="1" x14ac:dyDescent="0.2">
      <c r="A50" s="59" t="s">
        <v>112</v>
      </c>
      <c r="B50" s="60">
        <v>25</v>
      </c>
      <c r="C50" s="5">
        <f t="shared" si="1"/>
        <v>2.7554281935412762E-3</v>
      </c>
    </row>
    <row r="51" spans="1:3" ht="15.75" customHeight="1" x14ac:dyDescent="0.2">
      <c r="A51" s="59" t="s">
        <v>101</v>
      </c>
      <c r="B51" s="60">
        <v>23</v>
      </c>
      <c r="C51" s="5">
        <f t="shared" si="1"/>
        <v>2.5349939380579743E-3</v>
      </c>
    </row>
    <row r="52" spans="1:3" ht="15.75" customHeight="1" x14ac:dyDescent="0.2">
      <c r="A52" s="59" t="s">
        <v>77</v>
      </c>
      <c r="B52" s="60">
        <v>21</v>
      </c>
      <c r="C52" s="5">
        <f t="shared" si="1"/>
        <v>2.314559682574672E-3</v>
      </c>
    </row>
    <row r="53" spans="1:3" ht="15.75" customHeight="1" x14ac:dyDescent="0.2">
      <c r="A53" s="59" t="s">
        <v>57</v>
      </c>
      <c r="B53" s="60">
        <v>20</v>
      </c>
      <c r="C53" s="5">
        <f t="shared" si="1"/>
        <v>2.2043425548330209E-3</v>
      </c>
    </row>
    <row r="54" spans="1:3" ht="15.75" customHeight="1" x14ac:dyDescent="0.2">
      <c r="A54" s="59" t="s">
        <v>85</v>
      </c>
      <c r="B54" s="60">
        <v>20</v>
      </c>
      <c r="C54" s="5">
        <f t="shared" si="1"/>
        <v>2.2043425548330209E-3</v>
      </c>
    </row>
    <row r="55" spans="1:3" ht="15.75" customHeight="1" x14ac:dyDescent="0.2">
      <c r="A55" s="59" t="s">
        <v>64</v>
      </c>
      <c r="B55" s="60">
        <v>16</v>
      </c>
      <c r="C55" s="5">
        <f t="shared" si="1"/>
        <v>1.7634740438664169E-3</v>
      </c>
    </row>
    <row r="56" spans="1:3" ht="15.75" customHeight="1" x14ac:dyDescent="0.2">
      <c r="A56" s="59" t="s">
        <v>102</v>
      </c>
      <c r="B56" s="60">
        <v>15</v>
      </c>
      <c r="C56" s="5">
        <f t="shared" si="1"/>
        <v>1.6532569161247658E-3</v>
      </c>
    </row>
    <row r="57" spans="1:3" ht="15.75" customHeight="1" x14ac:dyDescent="0.2">
      <c r="A57" s="59" t="s">
        <v>55</v>
      </c>
      <c r="B57" s="60">
        <v>13</v>
      </c>
      <c r="C57" s="5">
        <f t="shared" si="1"/>
        <v>1.4328226606414637E-3</v>
      </c>
    </row>
    <row r="58" spans="1:3" ht="15.75" customHeight="1" x14ac:dyDescent="0.2">
      <c r="A58" s="59" t="s">
        <v>92</v>
      </c>
      <c r="B58" s="60">
        <v>12</v>
      </c>
      <c r="C58" s="5">
        <f t="shared" si="1"/>
        <v>1.3226055328998127E-3</v>
      </c>
    </row>
    <row r="59" spans="1:3" ht="15.75" customHeight="1" x14ac:dyDescent="0.2">
      <c r="A59" s="59" t="s">
        <v>79</v>
      </c>
      <c r="B59" s="60">
        <v>11</v>
      </c>
      <c r="C59" s="5">
        <f t="shared" si="1"/>
        <v>1.2123884051581616E-3</v>
      </c>
    </row>
    <row r="60" spans="1:3" ht="15.75" customHeight="1" x14ac:dyDescent="0.2">
      <c r="A60" s="59" t="s">
        <v>86</v>
      </c>
      <c r="B60" s="60">
        <v>11</v>
      </c>
      <c r="C60" s="5">
        <f t="shared" si="1"/>
        <v>1.2123884051581616E-3</v>
      </c>
    </row>
    <row r="61" spans="1:3" ht="15.75" customHeight="1" x14ac:dyDescent="0.2">
      <c r="A61" s="59" t="s">
        <v>54</v>
      </c>
      <c r="B61" s="60">
        <v>9</v>
      </c>
      <c r="C61" s="5">
        <f t="shared" si="1"/>
        <v>9.919541496748595E-4</v>
      </c>
    </row>
    <row r="62" spans="1:3" ht="15.75" customHeight="1" x14ac:dyDescent="0.2">
      <c r="A62" s="59" t="s">
        <v>99</v>
      </c>
      <c r="B62" s="60">
        <v>9</v>
      </c>
      <c r="C62" s="5">
        <f t="shared" si="1"/>
        <v>9.919541496748595E-4</v>
      </c>
    </row>
    <row r="63" spans="1:3" ht="15.75" customHeight="1" x14ac:dyDescent="0.2">
      <c r="A63" s="59" t="s">
        <v>74</v>
      </c>
      <c r="B63" s="60">
        <v>8</v>
      </c>
      <c r="C63" s="5">
        <f t="shared" si="1"/>
        <v>8.8173702193320846E-4</v>
      </c>
    </row>
    <row r="64" spans="1:3" ht="15.75" customHeight="1" x14ac:dyDescent="0.2">
      <c r="A64" s="59" t="s">
        <v>78</v>
      </c>
      <c r="B64" s="60">
        <v>7</v>
      </c>
      <c r="C64" s="5">
        <f t="shared" si="1"/>
        <v>7.7151989419155741E-4</v>
      </c>
    </row>
    <row r="65" spans="1:3" ht="15.75" customHeight="1" x14ac:dyDescent="0.2">
      <c r="A65" s="59" t="s">
        <v>111</v>
      </c>
      <c r="B65" s="60">
        <v>7</v>
      </c>
      <c r="C65" s="5">
        <f t="shared" si="1"/>
        <v>7.7151989419155741E-4</v>
      </c>
    </row>
    <row r="66" spans="1:3" ht="15.75" customHeight="1" x14ac:dyDescent="0.2">
      <c r="A66" s="59" t="s">
        <v>91</v>
      </c>
      <c r="B66" s="60">
        <v>6</v>
      </c>
      <c r="C66" s="5">
        <f t="shared" si="1"/>
        <v>6.6130276644990637E-4</v>
      </c>
    </row>
    <row r="67" spans="1:3" ht="15.75" customHeight="1" x14ac:dyDescent="0.2">
      <c r="A67" s="59" t="s">
        <v>95</v>
      </c>
      <c r="B67" s="60">
        <v>6</v>
      </c>
      <c r="C67" s="5">
        <f t="shared" si="1"/>
        <v>6.6130276644990637E-4</v>
      </c>
    </row>
    <row r="68" spans="1:3" ht="15.75" customHeight="1" x14ac:dyDescent="0.2">
      <c r="A68" s="59" t="s">
        <v>66</v>
      </c>
      <c r="B68" s="60">
        <v>4</v>
      </c>
      <c r="C68" s="5">
        <f t="shared" si="1"/>
        <v>4.4086851096660423E-4</v>
      </c>
    </row>
    <row r="69" spans="1:3" ht="15.75" customHeight="1" x14ac:dyDescent="0.2">
      <c r="A69" s="59" t="s">
        <v>0</v>
      </c>
      <c r="B69" s="60">
        <v>9073</v>
      </c>
      <c r="C69" s="5">
        <f t="shared" si="1"/>
        <v>1</v>
      </c>
    </row>
  </sheetData>
  <sortState ref="A2:B65">
    <sortCondition descending="1" ref="B2:B65"/>
  </sortState>
  <mergeCells count="2">
    <mergeCell ref="G6:K6"/>
    <mergeCell ref="G24:K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Graph1</vt:lpstr>
      <vt:lpstr>Tab1</vt:lpstr>
      <vt:lpstr>Tab2</vt:lpstr>
      <vt:lpstr>Graph2</vt:lpstr>
      <vt:lpstr>Tab3</vt:lpstr>
      <vt:lpstr>Graph3</vt:lpstr>
      <vt:lpstr>Tab4</vt:lpstr>
      <vt:lpstr>Graph4</vt:lpstr>
      <vt:lpstr>carte 1</vt:lpstr>
    </vt:vector>
  </TitlesOfParts>
  <Company>STATEC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Peltier</dc:creator>
  <cp:lastModifiedBy>Sophie Touchon</cp:lastModifiedBy>
  <cp:lastPrinted>2013-03-12T10:31:22Z</cp:lastPrinted>
  <dcterms:created xsi:type="dcterms:W3CDTF">2013-03-11T13:08:42Z</dcterms:created>
  <dcterms:modified xsi:type="dcterms:W3CDTF">2013-04-24T08:55:36Z</dcterms:modified>
</cp:coreProperties>
</file>