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2285" windowHeight="7980" tabRatio="738" firstSheet="1" activeTab="1"/>
  </bookViews>
  <sheets>
    <sheet name="Sheet1" sheetId="1" r:id="rId1"/>
    <sheet name="T1" sheetId="14" r:id="rId2"/>
    <sheet name="G1" sheetId="19" r:id="rId3"/>
    <sheet name="G2" sheetId="16" r:id="rId4"/>
    <sheet name="T2" sheetId="17" r:id="rId5"/>
    <sheet name="T3" sheetId="23" r:id="rId6"/>
    <sheet name="T4" sheetId="25" r:id="rId7"/>
    <sheet name="G3" sheetId="13" r:id="rId8"/>
    <sheet name="T5" sheetId="26" r:id="rId9"/>
    <sheet name="G4" sheetId="12" r:id="rId10"/>
    <sheet name="T6" sheetId="28" r:id="rId11"/>
  </sheets>
  <calcPr calcId="145621"/>
</workbook>
</file>

<file path=xl/calcChain.xml><?xml version="1.0" encoding="utf-8"?>
<calcChain xmlns="http://schemas.openxmlformats.org/spreadsheetml/2006/main">
  <c r="C10" i="25" l="1"/>
  <c r="D12" i="25" s="1"/>
  <c r="C7" i="25"/>
  <c r="D9" i="25" s="1"/>
  <c r="C4" i="25"/>
  <c r="D6" i="25" s="1"/>
  <c r="C25" i="1"/>
  <c r="C24" i="1"/>
  <c r="B12" i="14"/>
  <c r="C12" i="14"/>
  <c r="D12" i="14"/>
  <c r="C9" i="14"/>
  <c r="D9" i="14"/>
  <c r="C10" i="14"/>
  <c r="D10" i="14"/>
  <c r="C11" i="14"/>
  <c r="D11" i="14"/>
  <c r="B10" i="14"/>
  <c r="B11" i="14"/>
  <c r="B9" i="14"/>
  <c r="G59" i="1"/>
  <c r="G58" i="1"/>
  <c r="G57" i="1"/>
  <c r="G56" i="1"/>
  <c r="G55" i="1"/>
  <c r="G54" i="1"/>
  <c r="H58" i="1"/>
  <c r="H56" i="1"/>
  <c r="H54" i="1"/>
  <c r="C62" i="1"/>
  <c r="J23" i="1"/>
  <c r="L7" i="1"/>
  <c r="L8" i="1"/>
  <c r="L9" i="1"/>
  <c r="L6" i="1"/>
  <c r="K7" i="1"/>
  <c r="K6" i="1"/>
  <c r="K8" i="1"/>
  <c r="K9" i="1"/>
  <c r="D5" i="25" l="1"/>
  <c r="D8" i="25"/>
  <c r="D11" i="25"/>
</calcChain>
</file>

<file path=xl/sharedStrings.xml><?xml version="1.0" encoding="utf-8"?>
<sst xmlns="http://schemas.openxmlformats.org/spreadsheetml/2006/main" count="306" uniqueCount="155">
  <si>
    <t xml:space="preserve"> </t>
  </si>
  <si>
    <t>Frequency</t>
  </si>
  <si>
    <t>Percent</t>
  </si>
  <si>
    <t>Valid Percent</t>
  </si>
  <si>
    <t>Cumulative Percent</t>
  </si>
  <si>
    <t>Valid</t>
  </si>
  <si>
    <t>Total</t>
  </si>
  <si>
    <t>marié</t>
  </si>
  <si>
    <t>pacs</t>
  </si>
  <si>
    <t>union</t>
  </si>
  <si>
    <t>Type de noyau familial H</t>
  </si>
  <si>
    <t>Familles constituées d'un couple marital mari/femme sans enfants</t>
  </si>
  <si>
    <t>Familles constituées d'un couple marital de même sexe sans enfants</t>
  </si>
  <si>
    <t xml:space="preserve">Familles constituées d'un couple marital mari/femme avec enfants de -25 ans </t>
  </si>
  <si>
    <t>Familles constituées d'un couple marital mari/femme avec enfants de 25+ ans</t>
  </si>
  <si>
    <t>Familles constituées d'un couple vivant en partenariat enregistré de sexes opposés sans enfants</t>
  </si>
  <si>
    <t>Familles constituées d'un couple vivant en partenariat enregistré de même sexe  sans enfants</t>
  </si>
  <si>
    <t>Familles constituées d'un couple  vivant en partenariat enregistré de sexes opposés avec enfants de -25 ans</t>
  </si>
  <si>
    <t>Familles constituées d'un couple  vivant en partenariat enregistré de même sexe avec enfants de -25 ans</t>
  </si>
  <si>
    <t>Familles constituées d'un couple vivant en partenariat enregistré de sexes opposés avec enfants de 25+ ans</t>
  </si>
  <si>
    <t>Familles constituées d'un couple vivant en partenariat enregistré de même sexe  avec enfants de 25+ ans</t>
  </si>
  <si>
    <t>Familles constituées d'un couple vivant en union consensuelle de sexes opposés sans enfants</t>
  </si>
  <si>
    <t>Familles constituées d'un couple vivant en union consensuelle  de même sexe sans enfants</t>
  </si>
  <si>
    <t>Familles constituées d'un couple vivant en union consensuelle de sexes opposés avec enfants de -25 ans</t>
  </si>
  <si>
    <t>Familles constituées d'un couple vivant en union consensuelle de même sexe avec enfants de -25 ans</t>
  </si>
  <si>
    <t>Familles constituées d'un couple vivant en union consensuelle de sexes opposés  avec enfants de 25+ ans</t>
  </si>
  <si>
    <t>Familles constituées d'un couple vivant en union consensuelle de même sexe avec enfants de 25+ ans</t>
  </si>
  <si>
    <t>Luxembourgeois</t>
  </si>
  <si>
    <t>20-24</t>
  </si>
  <si>
    <t>30-39</t>
  </si>
  <si>
    <t>40-49</t>
  </si>
  <si>
    <t>50-64</t>
  </si>
  <si>
    <t>65+</t>
  </si>
  <si>
    <t>Autres</t>
  </si>
  <si>
    <t>personnes en couple au total</t>
  </si>
  <si>
    <t>Nombre</t>
  </si>
  <si>
    <t>Pourcent</t>
  </si>
  <si>
    <t>TPH.H Type de ménage privé H</t>
  </si>
  <si>
    <t>2.1.1.1. Ménages constitués d'un couple marital de sexes opposés sans enfants</t>
  </si>
  <si>
    <t>2.1.1.2. Ménages constitués d'un couple marital de même sexesans enfants</t>
  </si>
  <si>
    <t>2.1.2.1. Ménages constitués d'un couple marital de sexes opposés avec enfants de -25 ans</t>
  </si>
  <si>
    <t>2.1.3.1. Ménages constitués d'un couple marital de sexes opposés avec enfants de 25+ ans</t>
  </si>
  <si>
    <t>2.2.1.1. Ménages constitués d'un couple vivant en partenariat enregistré de sexes opposés sans enfants</t>
  </si>
  <si>
    <t>2.2.1.2. Ménages constitués d'un couple vivant en partenariat enregistré de même sexesans enfants</t>
  </si>
  <si>
    <t>2.2.2.1. Ménages constitués d'un couple vivant en partenariat enregistré de sexes opposés  avec enfants de -25 ans</t>
  </si>
  <si>
    <t>2.2.2.2. Ménages constitués d'un couple vivant en partenariat enregistré de même sexe  avec enfants de -25 ans</t>
  </si>
  <si>
    <t>2.2.3.1. Ménages constitués d'un couple vivant en partenariat enregistré de sexes opposés avec enfants de 25+ ans</t>
  </si>
  <si>
    <t>2.2.3.2. Ménages constitués d'un couple vivant en partenariat enregistré de même sexe avec enfants de 25+ ans</t>
  </si>
  <si>
    <t>2.3.1.1. Ménages constitués d'un couple vivant en union consensuelle de sexes opposés  sans enfants</t>
  </si>
  <si>
    <t>2.3.1.2. Ménages constitués d'un couple vivant en union consensuelle de même sexe  sans enfants</t>
  </si>
  <si>
    <t>2.3.2.1. Ménages constitués d'un couple vivant en union consensuelle de sexes opposés avec enfants de -25 ans</t>
  </si>
  <si>
    <t>2.3.2.2. Ménages constitués d'un couple vivant en union consensuelle de même sexe avec enfants de -25 ans</t>
  </si>
  <si>
    <t>2.3.3.1. Ménages constitués d'un couple vivant en union consensuelle de sexes opposésavec enfants de 25+ ans</t>
  </si>
  <si>
    <t>2.3.3.2. Ménages constitués d'un couple vivant en union consensuelle de même sexeavec enfants de 25+ ans</t>
  </si>
  <si>
    <t>3. Ménages multifamiliaux</t>
  </si>
  <si>
    <t>couples</t>
  </si>
  <si>
    <t>1 couples mariés sans enfants</t>
  </si>
  <si>
    <t>2 couples mariées avec enfants</t>
  </si>
  <si>
    <t>3 couples pacsés sans enfants</t>
  </si>
  <si>
    <t>4 couples pacsés avec enfants</t>
  </si>
  <si>
    <t>5 couples en union consensuelle sans enfants</t>
  </si>
  <si>
    <t>6 couples en union consensuelle avec enfants</t>
  </si>
  <si>
    <t>Statistics</t>
  </si>
  <si>
    <t>age Age</t>
  </si>
  <si>
    <t>N</t>
  </si>
  <si>
    <t>Missing</t>
  </si>
  <si>
    <t>Mean</t>
  </si>
  <si>
    <t>Median</t>
  </si>
  <si>
    <t>Percentiles</t>
  </si>
  <si>
    <t>25</t>
  </si>
  <si>
    <t>50</t>
  </si>
  <si>
    <t>75</t>
  </si>
  <si>
    <t>1,00 Bestuet</t>
  </si>
  <si>
    <t>2,00 Gepacst</t>
  </si>
  <si>
    <t>3,00 Gekummert</t>
  </si>
  <si>
    <t>Source: STATEC - RP2011</t>
  </si>
  <si>
    <t>Age</t>
  </si>
  <si>
    <t>Type d'union</t>
  </si>
  <si>
    <t>Hommes</t>
  </si>
  <si>
    <t>Femmes</t>
  </si>
  <si>
    <t>25-29</t>
  </si>
  <si>
    <t>Personnes en union consen-suelle</t>
  </si>
  <si>
    <t>Occupé(e) propre ménage</t>
  </si>
  <si>
    <t>Elève, étudiant</t>
  </si>
  <si>
    <t>Retraité(e)</t>
  </si>
  <si>
    <t>Chômeur</t>
  </si>
  <si>
    <t>Situation socio-économique</t>
  </si>
  <si>
    <t>Personnes mariées sans enfants</t>
  </si>
  <si>
    <t>Personnes mariées avec enfants</t>
  </si>
  <si>
    <t>Personnes pacsées sans enfants</t>
  </si>
  <si>
    <t>Personnes pacsées avec enfants</t>
  </si>
  <si>
    <t xml:space="preserve">Personnes pacsées </t>
  </si>
  <si>
    <t xml:space="preserve">Personnes en union consensuelle </t>
  </si>
  <si>
    <t>Personnes mariées au total</t>
  </si>
  <si>
    <t>en %</t>
  </si>
  <si>
    <t>Personnes pacsées</t>
  </si>
  <si>
    <t>Personnes mariées</t>
  </si>
  <si>
    <t>Personnes en union consensuelle</t>
  </si>
  <si>
    <t>5+</t>
  </si>
  <si>
    <t>1</t>
  </si>
  <si>
    <t>2</t>
  </si>
  <si>
    <t>3</t>
  </si>
  <si>
    <t>4</t>
  </si>
  <si>
    <t>Nombre d'enfants de moins 16 ans</t>
  </si>
  <si>
    <t>1 fonctionnaire international, 1 ne travaille pas</t>
  </si>
  <si>
    <t>2 fonctionnaires internationaux</t>
  </si>
  <si>
    <t>1 indépendant, 1 ne travaille pas</t>
  </si>
  <si>
    <t>1 fonctionnaire international, 1 indépendant</t>
  </si>
  <si>
    <t>2 indépendants</t>
  </si>
  <si>
    <t>Statut dans l'emploi</t>
  </si>
  <si>
    <t>Couples où au moins 1 personne travaille</t>
  </si>
  <si>
    <t>Couples</t>
  </si>
  <si>
    <t>1 indépendant, 1 salarié du secteur privé</t>
  </si>
  <si>
    <t>1 salarié du secteur privé, 1 ne travaille pas</t>
  </si>
  <si>
    <t>1 fonctionnaire international, 1 salarié du secteur privé</t>
  </si>
  <si>
    <t>2 salariés du secteur privé</t>
  </si>
  <si>
    <t xml:space="preserve">Tableau 1 : Nombre de personnes vivant en couple selon la nationalité et le type d’union au 1er février 2011 </t>
  </si>
  <si>
    <t>% de conjoints</t>
  </si>
  <si>
    <t xml:space="preserve">Graphique 1 : Parts des personnes vivant en couple selon l’âge au 1er février 2011 </t>
  </si>
  <si>
    <t xml:space="preserve">Graphique 2 : Répartition des personnes vivant en couple selon l’âge et le type d’union au 1er février 2011 </t>
  </si>
  <si>
    <t>Tableau 2 : Personnes vivant en couple par âge, genre, type d’union et nationalité au 1er février 2011</t>
  </si>
  <si>
    <t>Tableau 3 : Personnes vivant en couple selon la situation socio-économique au 1er février 2011</t>
  </si>
  <si>
    <t>Tableau 4 : Personnes vivant en couple avec ou sans enfants au 1er février 2011</t>
  </si>
  <si>
    <t xml:space="preserve">Graphique 3 : Répartition des personnes vivant en couple selon le nombre d’enfants et le type d’union au 1er février 2011 </t>
  </si>
  <si>
    <t>Tableau 5 : Personnes vivant en couple selon le nombre d’enfants de moins de 16 ans au 1er février 2011</t>
  </si>
  <si>
    <t xml:space="preserve">Graphique 4 : Répartition des couples selon la nationalité des conjoints au 1er février 2011 </t>
  </si>
  <si>
    <t xml:space="preserve">Tableau 6 : Répartition des couples selon le statut dans l’emploi des conjoints au 1er février 2011 </t>
  </si>
  <si>
    <t>1 agent public, 1 ne travaille pas</t>
  </si>
  <si>
    <t>1 agent public, 1 fonctionnaire international</t>
  </si>
  <si>
    <t>1 agent public, 1 salarié du secteur privé</t>
  </si>
  <si>
    <t>1 agent public, 1 indépendant</t>
  </si>
  <si>
    <t>Étrangers</t>
  </si>
  <si>
    <t>Âge et genre</t>
  </si>
  <si>
    <t>Âge moyen</t>
  </si>
  <si>
    <t>À un emploi</t>
  </si>
  <si>
    <t>Âge médian</t>
  </si>
  <si>
    <t>sans enfants</t>
  </si>
  <si>
    <t xml:space="preserve"> avec enfants</t>
  </si>
  <si>
    <t>2 agents publics</t>
  </si>
  <si>
    <t>Mariés</t>
  </si>
  <si>
    <t>Pacsés</t>
  </si>
  <si>
    <t>Union consensuelle</t>
  </si>
  <si>
    <t>1 enfant</t>
  </si>
  <si>
    <t>2 enfants</t>
  </si>
  <si>
    <t>3 enfants et plus</t>
  </si>
  <si>
    <t>2 nationaux</t>
  </si>
  <si>
    <t>1 national, 1 étranger</t>
  </si>
  <si>
    <t>2 étrangers</t>
  </si>
  <si>
    <t>couples en union consensuelle</t>
  </si>
  <si>
    <t>couples pacsés</t>
  </si>
  <si>
    <t>couples mariés</t>
  </si>
  <si>
    <t>total</t>
  </si>
  <si>
    <t>Personnes
en union consensuelle</t>
  </si>
  <si>
    <t>Personnes en union consensuelle sans enfants</t>
  </si>
  <si>
    <t>Personnes en union consensuelle avec enfants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</si>
</sst>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"/>
    <numFmt numFmtId="165" formatCode="####.0"/>
    <numFmt numFmtId="166" formatCode="0.0%"/>
    <numFmt numFmtId="167" formatCode="####.0000"/>
    <numFmt numFmtId="168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</font>
    <font>
      <sz val="9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u val="singleAccounting"/>
      <sz val="10"/>
      <color indexed="8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</cellStyleXfs>
  <cellXfs count="136">
    <xf numFmtId="0" fontId="0" fillId="0" borderId="0" xfId="0"/>
    <xf numFmtId="0" fontId="3" fillId="0" borderId="0" xfId="2"/>
    <xf numFmtId="0" fontId="5" fillId="0" borderId="3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5" xfId="2" applyFont="1" applyBorder="1" applyAlignment="1">
      <alignment horizontal="center" wrapText="1"/>
    </xf>
    <xf numFmtId="0" fontId="5" fillId="0" borderId="7" xfId="2" applyFont="1" applyBorder="1" applyAlignment="1">
      <alignment horizontal="left" vertical="top" wrapText="1"/>
    </xf>
    <xf numFmtId="164" fontId="5" fillId="0" borderId="8" xfId="2" applyNumberFormat="1" applyFont="1" applyBorder="1" applyAlignment="1">
      <alignment horizontal="right" vertical="top"/>
    </xf>
    <xf numFmtId="165" fontId="5" fillId="0" borderId="9" xfId="2" applyNumberFormat="1" applyFont="1" applyBorder="1" applyAlignment="1">
      <alignment horizontal="right" vertical="top"/>
    </xf>
    <xf numFmtId="165" fontId="5" fillId="0" borderId="10" xfId="2" applyNumberFormat="1" applyFont="1" applyBorder="1" applyAlignment="1">
      <alignment horizontal="right" vertical="top"/>
    </xf>
    <xf numFmtId="0" fontId="5" fillId="0" borderId="12" xfId="2" applyFont="1" applyBorder="1" applyAlignment="1">
      <alignment horizontal="left" vertical="top" wrapText="1"/>
    </xf>
    <xf numFmtId="164" fontId="5" fillId="0" borderId="13" xfId="2" applyNumberFormat="1" applyFont="1" applyBorder="1" applyAlignment="1">
      <alignment horizontal="right" vertical="top"/>
    </xf>
    <xf numFmtId="165" fontId="5" fillId="0" borderId="14" xfId="2" applyNumberFormat="1" applyFont="1" applyBorder="1" applyAlignment="1">
      <alignment horizontal="right" vertical="top"/>
    </xf>
    <xf numFmtId="165" fontId="5" fillId="0" borderId="15" xfId="2" applyNumberFormat="1" applyFont="1" applyBorder="1" applyAlignment="1">
      <alignment horizontal="right" vertical="top"/>
    </xf>
    <xf numFmtId="0" fontId="5" fillId="0" borderId="17" xfId="2" applyFont="1" applyBorder="1" applyAlignment="1">
      <alignment horizontal="left" vertical="top" wrapText="1"/>
    </xf>
    <xf numFmtId="164" fontId="5" fillId="0" borderId="18" xfId="2" applyNumberFormat="1" applyFont="1" applyBorder="1" applyAlignment="1">
      <alignment horizontal="right" vertical="top"/>
    </xf>
    <xf numFmtId="165" fontId="5" fillId="0" borderId="19" xfId="2" applyNumberFormat="1" applyFont="1" applyBorder="1" applyAlignment="1">
      <alignment horizontal="right" vertical="top"/>
    </xf>
    <xf numFmtId="0" fontId="3" fillId="0" borderId="20" xfId="2" applyBorder="1" applyAlignment="1">
      <alignment horizontal="center" vertical="center"/>
    </xf>
    <xf numFmtId="164" fontId="0" fillId="0" borderId="0" xfId="0" applyNumberFormat="1"/>
    <xf numFmtId="166" fontId="0" fillId="0" borderId="0" xfId="1" applyNumberFormat="1" applyFont="1"/>
    <xf numFmtId="166" fontId="2" fillId="2" borderId="0" xfId="1" applyNumberFormat="1" applyFont="1" applyFill="1"/>
    <xf numFmtId="166" fontId="3" fillId="0" borderId="0" xfId="1" applyNumberFormat="1" applyFont="1"/>
    <xf numFmtId="0" fontId="6" fillId="0" borderId="0" xfId="3"/>
    <xf numFmtId="0" fontId="7" fillId="0" borderId="7" xfId="3" applyFont="1" applyBorder="1" applyAlignment="1">
      <alignment horizontal="left" vertical="top" wrapText="1"/>
    </xf>
    <xf numFmtId="164" fontId="7" fillId="0" borderId="30" xfId="3" applyNumberFormat="1" applyFont="1" applyBorder="1" applyAlignment="1">
      <alignment horizontal="right" vertical="top"/>
    </xf>
    <xf numFmtId="0" fontId="7" fillId="0" borderId="12" xfId="3" applyFont="1" applyBorder="1" applyAlignment="1">
      <alignment horizontal="left" vertical="top" wrapText="1"/>
    </xf>
    <xf numFmtId="164" fontId="7" fillId="0" borderId="31" xfId="3" applyNumberFormat="1" applyFont="1" applyBorder="1" applyAlignment="1">
      <alignment horizontal="right" vertical="top"/>
    </xf>
    <xf numFmtId="167" fontId="7" fillId="0" borderId="31" xfId="3" applyNumberFormat="1" applyFont="1" applyBorder="1" applyAlignment="1">
      <alignment horizontal="right" vertical="top"/>
    </xf>
    <xf numFmtId="0" fontId="7" fillId="0" borderId="25" xfId="3" applyFont="1" applyBorder="1" applyAlignment="1">
      <alignment horizontal="left" vertical="top" wrapText="1"/>
    </xf>
    <xf numFmtId="167" fontId="7" fillId="0" borderId="32" xfId="3" applyNumberFormat="1" applyFont="1" applyBorder="1" applyAlignment="1">
      <alignment horizontal="right" vertical="top"/>
    </xf>
    <xf numFmtId="0" fontId="7" fillId="0" borderId="27" xfId="3" applyFont="1" applyBorder="1" applyAlignment="1">
      <alignment horizontal="left" vertical="top" wrapText="1"/>
    </xf>
    <xf numFmtId="164" fontId="7" fillId="0" borderId="34" xfId="3" applyNumberFormat="1" applyFont="1" applyBorder="1" applyAlignment="1">
      <alignment horizontal="right" vertical="top"/>
    </xf>
    <xf numFmtId="0" fontId="7" fillId="0" borderId="17" xfId="3" applyFont="1" applyBorder="1" applyAlignment="1">
      <alignment horizontal="left" vertical="top" wrapText="1"/>
    </xf>
    <xf numFmtId="167" fontId="7" fillId="0" borderId="29" xfId="3" applyNumberFormat="1" applyFont="1" applyBorder="1" applyAlignment="1">
      <alignment horizontal="right" vertical="top"/>
    </xf>
    <xf numFmtId="0" fontId="6" fillId="0" borderId="0" xfId="3" applyAlignment="1"/>
    <xf numFmtId="0" fontId="7" fillId="0" borderId="7" xfId="3" applyFont="1" applyBorder="1" applyAlignment="1">
      <alignment horizontal="left" vertical="top"/>
    </xf>
    <xf numFmtId="0" fontId="7" fillId="0" borderId="12" xfId="3" applyFont="1" applyBorder="1" applyAlignment="1">
      <alignment horizontal="left" vertical="top"/>
    </xf>
    <xf numFmtId="0" fontId="7" fillId="0" borderId="25" xfId="3" applyFont="1" applyBorder="1" applyAlignment="1">
      <alignment horizontal="left" vertical="top"/>
    </xf>
    <xf numFmtId="0" fontId="7" fillId="0" borderId="27" xfId="3" applyFont="1" applyBorder="1" applyAlignment="1">
      <alignment horizontal="left" vertical="top"/>
    </xf>
    <xf numFmtId="0" fontId="7" fillId="0" borderId="17" xfId="3" applyFont="1" applyBorder="1" applyAlignment="1">
      <alignment horizontal="left" vertical="top"/>
    </xf>
    <xf numFmtId="164" fontId="5" fillId="2" borderId="13" xfId="2" applyNumberFormat="1" applyFont="1" applyFill="1" applyBorder="1" applyAlignment="1">
      <alignment horizontal="right" vertical="top"/>
    </xf>
    <xf numFmtId="0" fontId="3" fillId="0" borderId="0" xfId="5" applyFont="1" applyBorder="1" applyAlignment="1">
      <alignment vertical="center"/>
    </xf>
    <xf numFmtId="0" fontId="3" fillId="0" borderId="0" xfId="5" applyFont="1" applyBorder="1" applyAlignment="1"/>
    <xf numFmtId="0" fontId="9" fillId="0" borderId="0" xfId="0" applyFont="1" applyBorder="1"/>
    <xf numFmtId="0" fontId="8" fillId="0" borderId="0" xfId="5" applyFont="1" applyBorder="1" applyAlignment="1">
      <alignment horizontal="center"/>
    </xf>
    <xf numFmtId="0" fontId="8" fillId="0" borderId="0" xfId="5" applyFont="1" applyBorder="1" applyAlignment="1">
      <alignment horizontal="left" vertical="top"/>
    </xf>
    <xf numFmtId="164" fontId="8" fillId="0" borderId="0" xfId="5" applyNumberFormat="1" applyFont="1" applyBorder="1" applyAlignment="1">
      <alignment horizontal="right" vertical="top"/>
    </xf>
    <xf numFmtId="166" fontId="9" fillId="0" borderId="0" xfId="1" applyNumberFormat="1" applyFont="1" applyBorder="1"/>
    <xf numFmtId="0" fontId="10" fillId="0" borderId="0" xfId="0" applyFont="1" applyBorder="1" applyAlignment="1">
      <alignment horizontal="right" wrapText="1"/>
    </xf>
    <xf numFmtId="0" fontId="11" fillId="0" borderId="0" xfId="5" applyFont="1" applyFill="1" applyBorder="1" applyAlignment="1">
      <alignment horizontal="right" wrapText="1"/>
    </xf>
    <xf numFmtId="0" fontId="9" fillId="0" borderId="37" xfId="0" applyFont="1" applyBorder="1"/>
    <xf numFmtId="0" fontId="9" fillId="0" borderId="38" xfId="0" applyFont="1" applyBorder="1"/>
    <xf numFmtId="0" fontId="10" fillId="0" borderId="36" xfId="0" applyFont="1" applyBorder="1" applyAlignment="1">
      <alignment horizontal="right" wrapText="1"/>
    </xf>
    <xf numFmtId="0" fontId="11" fillId="0" borderId="36" xfId="5" applyFont="1" applyFill="1" applyBorder="1" applyAlignment="1">
      <alignment horizontal="right" wrapText="1"/>
    </xf>
    <xf numFmtId="0" fontId="3" fillId="0" borderId="0" xfId="6" applyFont="1" applyBorder="1" applyAlignment="1">
      <alignment horizontal="center" vertical="center"/>
    </xf>
    <xf numFmtId="166" fontId="3" fillId="0" borderId="0" xfId="1" applyNumberFormat="1" applyFont="1" applyBorder="1"/>
    <xf numFmtId="0" fontId="12" fillId="0" borderId="36" xfId="6" applyFont="1" applyBorder="1" applyAlignment="1">
      <alignment horizontal="right" wrapText="1"/>
    </xf>
    <xf numFmtId="0" fontId="12" fillId="0" borderId="36" xfId="6" applyFont="1" applyBorder="1" applyAlignment="1">
      <alignment horizontal="left"/>
    </xf>
    <xf numFmtId="0" fontId="10" fillId="0" borderId="36" xfId="0" applyFont="1" applyBorder="1" applyAlignment="1">
      <alignment horizontal="right"/>
    </xf>
    <xf numFmtId="0" fontId="11" fillId="0" borderId="36" xfId="4" applyFont="1" applyFill="1" applyBorder="1" applyAlignment="1">
      <alignment horizontal="right"/>
    </xf>
    <xf numFmtId="0" fontId="8" fillId="0" borderId="0" xfId="4" applyFont="1" applyFill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36" xfId="0" applyFont="1" applyBorder="1"/>
    <xf numFmtId="166" fontId="9" fillId="0" borderId="0" xfId="1" applyNumberFormat="1" applyFont="1" applyAlignment="1">
      <alignment horizontal="right"/>
    </xf>
    <xf numFmtId="0" fontId="9" fillId="0" borderId="37" xfId="0" applyFont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166" fontId="13" fillId="0" borderId="0" xfId="1" applyNumberFormat="1" applyFont="1" applyAlignment="1">
      <alignment horizontal="right"/>
    </xf>
    <xf numFmtId="0" fontId="3" fillId="0" borderId="0" xfId="6" applyFont="1" applyBorder="1"/>
    <xf numFmtId="0" fontId="8" fillId="0" borderId="0" xfId="6" applyFont="1" applyBorder="1" applyAlignment="1">
      <alignment horizontal="left" vertical="top" wrapText="1"/>
    </xf>
    <xf numFmtId="164" fontId="9" fillId="0" borderId="0" xfId="0" applyNumberFormat="1" applyFont="1"/>
    <xf numFmtId="0" fontId="9" fillId="0" borderId="39" xfId="0" applyFont="1" applyBorder="1"/>
    <xf numFmtId="0" fontId="13" fillId="0" borderId="0" xfId="0" applyFont="1" applyBorder="1"/>
    <xf numFmtId="0" fontId="14" fillId="0" borderId="0" xfId="5" applyFont="1" applyBorder="1" applyAlignment="1">
      <alignment horizontal="left" vertical="top"/>
    </xf>
    <xf numFmtId="166" fontId="13" fillId="0" borderId="0" xfId="1" applyNumberFormat="1" applyFont="1" applyBorder="1"/>
    <xf numFmtId="0" fontId="15" fillId="0" borderId="0" xfId="5" applyFont="1" applyFill="1" applyBorder="1" applyAlignment="1">
      <alignment horizontal="right" wrapText="1"/>
    </xf>
    <xf numFmtId="0" fontId="10" fillId="0" borderId="36" xfId="0" applyFont="1" applyBorder="1" applyAlignment="1">
      <alignment wrapText="1"/>
    </xf>
    <xf numFmtId="166" fontId="9" fillId="0" borderId="0" xfId="1" applyNumberFormat="1" applyFont="1"/>
    <xf numFmtId="168" fontId="9" fillId="0" borderId="0" xfId="0" applyNumberFormat="1" applyFont="1"/>
    <xf numFmtId="3" fontId="9" fillId="0" borderId="0" xfId="0" applyNumberFormat="1" applyFont="1"/>
    <xf numFmtId="0" fontId="10" fillId="0" borderId="0" xfId="0" quotePrefix="1" applyFont="1" applyBorder="1" applyAlignment="1">
      <alignment horizontal="right" wrapText="1"/>
    </xf>
    <xf numFmtId="0" fontId="9" fillId="0" borderId="0" xfId="0" applyFont="1" applyAlignment="1">
      <alignment wrapText="1"/>
    </xf>
    <xf numFmtId="166" fontId="9" fillId="0" borderId="0" xfId="1" applyNumberFormat="1" applyFont="1" applyAlignment="1">
      <alignment wrapText="1"/>
    </xf>
    <xf numFmtId="0" fontId="13" fillId="0" borderId="0" xfId="0" applyFont="1" applyAlignment="1">
      <alignment wrapText="1"/>
    </xf>
    <xf numFmtId="166" fontId="13" fillId="0" borderId="0" xfId="1" applyNumberFormat="1" applyFont="1" applyAlignment="1">
      <alignment wrapText="1"/>
    </xf>
    <xf numFmtId="166" fontId="9" fillId="0" borderId="0" xfId="0" applyNumberFormat="1" applyFont="1" applyAlignment="1">
      <alignment wrapText="1"/>
    </xf>
    <xf numFmtId="166" fontId="9" fillId="0" borderId="39" xfId="0" applyNumberFormat="1" applyFont="1" applyBorder="1"/>
    <xf numFmtId="166" fontId="9" fillId="0" borderId="0" xfId="0" applyNumberFormat="1" applyFont="1" applyBorder="1"/>
    <xf numFmtId="3" fontId="9" fillId="0" borderId="0" xfId="0" applyNumberFormat="1" applyFont="1" applyBorder="1"/>
    <xf numFmtId="166" fontId="9" fillId="0" borderId="0" xfId="0" applyNumberFormat="1" applyFont="1"/>
    <xf numFmtId="0" fontId="4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1" xfId="2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5" fillId="0" borderId="6" xfId="2" applyFont="1" applyBorder="1" applyAlignment="1">
      <alignment horizontal="left" vertical="top" wrapText="1"/>
    </xf>
    <xf numFmtId="0" fontId="3" fillId="0" borderId="11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7" fillId="0" borderId="21" xfId="3" applyFont="1" applyBorder="1" applyAlignment="1">
      <alignment horizontal="left"/>
    </xf>
    <xf numFmtId="0" fontId="6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left" vertical="top"/>
    </xf>
    <xf numFmtId="0" fontId="6" fillId="0" borderId="11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0" fontId="7" fillId="0" borderId="23" xfId="3" applyFont="1" applyBorder="1" applyAlignment="1">
      <alignment horizontal="left" vertical="top"/>
    </xf>
    <xf numFmtId="0" fontId="7" fillId="0" borderId="12" xfId="3" applyFont="1" applyBorder="1" applyAlignment="1">
      <alignment horizontal="left" vertical="top"/>
    </xf>
    <xf numFmtId="0" fontId="6" fillId="0" borderId="12" xfId="3" applyFont="1" applyBorder="1" applyAlignment="1">
      <alignment horizontal="center" vertical="center"/>
    </xf>
    <xf numFmtId="0" fontId="7" fillId="0" borderId="28" xfId="3" applyFont="1" applyBorder="1" applyAlignment="1">
      <alignment horizontal="left" vertical="top"/>
    </xf>
    <xf numFmtId="0" fontId="6" fillId="0" borderId="28" xfId="3" applyFont="1" applyBorder="1" applyAlignment="1">
      <alignment horizontal="center" vertical="center"/>
    </xf>
    <xf numFmtId="0" fontId="7" fillId="0" borderId="33" xfId="3" applyFont="1" applyBorder="1" applyAlignment="1">
      <alignment horizontal="left" vertical="top"/>
    </xf>
    <xf numFmtId="0" fontId="7" fillId="0" borderId="26" xfId="3" applyFont="1" applyBorder="1" applyAlignment="1">
      <alignment horizontal="left" vertical="top"/>
    </xf>
    <xf numFmtId="0" fontId="7" fillId="0" borderId="35" xfId="3" applyFont="1" applyBorder="1" applyAlignment="1">
      <alignment horizontal="left" vertical="top"/>
    </xf>
    <xf numFmtId="0" fontId="6" fillId="0" borderId="16" xfId="3" applyFont="1" applyBorder="1" applyAlignment="1">
      <alignment horizontal="center" vertical="center"/>
    </xf>
    <xf numFmtId="0" fontId="7" fillId="0" borderId="21" xfId="3" applyFont="1" applyBorder="1" applyAlignment="1">
      <alignment horizontal="left" vertical="top"/>
    </xf>
    <xf numFmtId="0" fontId="4" fillId="0" borderId="0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left" vertical="top" wrapText="1"/>
    </xf>
    <xf numFmtId="0" fontId="7" fillId="0" borderId="23" xfId="3" applyFont="1" applyBorder="1" applyAlignment="1">
      <alignment horizontal="left" vertical="top" wrapText="1"/>
    </xf>
    <xf numFmtId="0" fontId="7" fillId="0" borderId="12" xfId="3" applyFont="1" applyBorder="1" applyAlignment="1">
      <alignment horizontal="left" vertical="top" wrapText="1"/>
    </xf>
    <xf numFmtId="0" fontId="7" fillId="0" borderId="28" xfId="3" applyFont="1" applyBorder="1" applyAlignment="1">
      <alignment horizontal="left" vertical="top" wrapText="1"/>
    </xf>
    <xf numFmtId="0" fontId="7" fillId="0" borderId="33" xfId="3" applyFont="1" applyBorder="1" applyAlignment="1">
      <alignment horizontal="left" vertical="top" wrapText="1"/>
    </xf>
    <xf numFmtId="0" fontId="7" fillId="0" borderId="26" xfId="3" applyFont="1" applyBorder="1" applyAlignment="1">
      <alignment horizontal="left" vertical="top" wrapText="1"/>
    </xf>
    <xf numFmtId="0" fontId="7" fillId="0" borderId="35" xfId="3" applyFont="1" applyBorder="1" applyAlignment="1">
      <alignment horizontal="left" vertical="top" wrapText="1"/>
    </xf>
    <xf numFmtId="0" fontId="7" fillId="0" borderId="21" xfId="3" applyFont="1" applyBorder="1" applyAlignment="1">
      <alignment horizontal="left" vertical="top" wrapText="1"/>
    </xf>
    <xf numFmtId="0" fontId="10" fillId="0" borderId="36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36" xfId="0" applyFont="1" applyBorder="1" applyAlignment="1">
      <alignment horizontal="right"/>
    </xf>
    <xf numFmtId="0" fontId="10" fillId="0" borderId="36" xfId="0" applyFont="1" applyBorder="1" applyAlignment="1">
      <alignment horizontal="left"/>
    </xf>
    <xf numFmtId="0" fontId="13" fillId="0" borderId="36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6" fillId="0" borderId="0" xfId="0" applyFont="1"/>
    <xf numFmtId="166" fontId="16" fillId="0" borderId="0" xfId="0" applyNumberFormat="1" applyFont="1"/>
    <xf numFmtId="0" fontId="16" fillId="0" borderId="0" xfId="0" applyFont="1" applyAlignment="1">
      <alignment horizontal="right"/>
    </xf>
    <xf numFmtId="166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</cellXfs>
  <cellStyles count="7">
    <cellStyle name="Normal" xfId="0" builtinId="0"/>
    <cellStyle name="Normal_Sheet1" xfId="2"/>
    <cellStyle name="Normal_Sheet1_1" xfId="3"/>
    <cellStyle name="Normal_Sheet19" xfId="6"/>
    <cellStyle name="Normal_T1" xfId="4"/>
    <cellStyle name="Normal_T2" xfId="5"/>
    <cellStyle name="Percent" xfId="1" builtinId="5"/>
  </cellStyles>
  <dxfs count="0"/>
  <tableStyles count="0" defaultTableStyle="TableStyleMedium2" defaultPivotStyle="PivotStyleLight16"/>
  <colors>
    <mruColors>
      <color rgb="FF727375"/>
      <color rgb="FFE85236"/>
      <color rgb="FF167DA2"/>
      <color rgb="FF79CE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1812240840539"/>
          <c:y val="2.9563400226388464E-2"/>
          <c:w val="0.84594537689436644"/>
          <c:h val="0.6574365635069842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167DA2"/>
              </a:solidFill>
            </a:ln>
          </c:spPr>
          <c:marker>
            <c:symbol val="none"/>
          </c:marker>
          <c:cat>
            <c:numRef>
              <c:f>'G1'!$A$43:$A$118</c:f>
              <c:numCache>
                <c:formatCode>General</c:formatCode>
                <c:ptCount val="76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  <c:pt idx="61">
                  <c:v>81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  <c:pt idx="65">
                  <c:v>85</c:v>
                </c:pt>
                <c:pt idx="66">
                  <c:v>86</c:v>
                </c:pt>
                <c:pt idx="67">
                  <c:v>87</c:v>
                </c:pt>
                <c:pt idx="68">
                  <c:v>88</c:v>
                </c:pt>
                <c:pt idx="69">
                  <c:v>89</c:v>
                </c:pt>
                <c:pt idx="70">
                  <c:v>90</c:v>
                </c:pt>
                <c:pt idx="71">
                  <c:v>91</c:v>
                </c:pt>
                <c:pt idx="72">
                  <c:v>92</c:v>
                </c:pt>
                <c:pt idx="73">
                  <c:v>93</c:v>
                </c:pt>
                <c:pt idx="74">
                  <c:v>94</c:v>
                </c:pt>
                <c:pt idx="75">
                  <c:v>95</c:v>
                </c:pt>
              </c:numCache>
            </c:numRef>
          </c:cat>
          <c:val>
            <c:numRef>
              <c:f>'G1'!$B$43:$B$119</c:f>
              <c:numCache>
                <c:formatCode>0.0%</c:formatCode>
                <c:ptCount val="77"/>
                <c:pt idx="0">
                  <c:v>3.5345384118786315E-2</c:v>
                </c:pt>
                <c:pt idx="1">
                  <c:v>7.2340425531914887E-2</c:v>
                </c:pt>
                <c:pt idx="2">
                  <c:v>0.11511721907841552</c:v>
                </c:pt>
                <c:pt idx="3">
                  <c:v>0.15143180715094645</c:v>
                </c:pt>
                <c:pt idx="4">
                  <c:v>0.20641711229946524</c:v>
                </c:pt>
                <c:pt idx="5">
                  <c:v>0.25489591364687741</c:v>
                </c:pt>
                <c:pt idx="6">
                  <c:v>0.31429412630649195</c:v>
                </c:pt>
                <c:pt idx="7">
                  <c:v>0.37226484796817277</c:v>
                </c:pt>
                <c:pt idx="8">
                  <c:v>0.43709415584415584</c:v>
                </c:pt>
                <c:pt idx="9">
                  <c:v>0.47876549723028222</c:v>
                </c:pt>
                <c:pt idx="10">
                  <c:v>0.53049345151475058</c:v>
                </c:pt>
                <c:pt idx="11">
                  <c:v>0.57146614069690993</c:v>
                </c:pt>
                <c:pt idx="12">
                  <c:v>0.60238465526179363</c:v>
                </c:pt>
                <c:pt idx="13">
                  <c:v>0.64087820177731314</c:v>
                </c:pt>
                <c:pt idx="14">
                  <c:v>0.64886983632112238</c:v>
                </c:pt>
                <c:pt idx="15">
                  <c:v>0.67003711762447205</c:v>
                </c:pt>
                <c:pt idx="16">
                  <c:v>0.68405910814698578</c:v>
                </c:pt>
                <c:pt idx="17">
                  <c:v>0.68965517241379315</c:v>
                </c:pt>
                <c:pt idx="18">
                  <c:v>0.69544275657650978</c:v>
                </c:pt>
                <c:pt idx="19">
                  <c:v>0.70227272727272727</c:v>
                </c:pt>
                <c:pt idx="20">
                  <c:v>0.70679236161469661</c:v>
                </c:pt>
                <c:pt idx="21">
                  <c:v>0.71133167907361461</c:v>
                </c:pt>
                <c:pt idx="22">
                  <c:v>0.70262356523776059</c:v>
                </c:pt>
                <c:pt idx="23">
                  <c:v>0.71496630257959559</c:v>
                </c:pt>
                <c:pt idx="24">
                  <c:v>0.69515735686912095</c:v>
                </c:pt>
                <c:pt idx="25">
                  <c:v>0.69511915673693858</c:v>
                </c:pt>
                <c:pt idx="26">
                  <c:v>0.70464331432561389</c:v>
                </c:pt>
                <c:pt idx="27">
                  <c:v>0.69802098235574628</c:v>
                </c:pt>
                <c:pt idx="28">
                  <c:v>0.69724996917005799</c:v>
                </c:pt>
                <c:pt idx="29">
                  <c:v>0.69884707969086535</c:v>
                </c:pt>
                <c:pt idx="30">
                  <c:v>0.69483938915218535</c:v>
                </c:pt>
                <c:pt idx="31">
                  <c:v>0.70687830687830688</c:v>
                </c:pt>
                <c:pt idx="32">
                  <c:v>0.69997243660418962</c:v>
                </c:pt>
                <c:pt idx="33">
                  <c:v>0.7013150531617236</c:v>
                </c:pt>
                <c:pt idx="34">
                  <c:v>0.70427674792001171</c:v>
                </c:pt>
                <c:pt idx="35">
                  <c:v>0.71439640477297384</c:v>
                </c:pt>
                <c:pt idx="36">
                  <c:v>0.70824295010845983</c:v>
                </c:pt>
                <c:pt idx="37">
                  <c:v>0.71456247981917986</c:v>
                </c:pt>
                <c:pt idx="38">
                  <c:v>0.72380952380952379</c:v>
                </c:pt>
                <c:pt idx="39">
                  <c:v>0.71139705882352944</c:v>
                </c:pt>
                <c:pt idx="40">
                  <c:v>0.72235294117647064</c:v>
                </c:pt>
                <c:pt idx="41">
                  <c:v>0.71871539313399779</c:v>
                </c:pt>
                <c:pt idx="42">
                  <c:v>0.71521406727828751</c:v>
                </c:pt>
                <c:pt idx="43">
                  <c:v>0.71604938271604934</c:v>
                </c:pt>
                <c:pt idx="44">
                  <c:v>0.71125577488450231</c:v>
                </c:pt>
                <c:pt idx="45">
                  <c:v>0.7072456696755306</c:v>
                </c:pt>
                <c:pt idx="46">
                  <c:v>0.69967813815300817</c:v>
                </c:pt>
                <c:pt idx="47">
                  <c:v>0.6923828125</c:v>
                </c:pt>
                <c:pt idx="48">
                  <c:v>0.68594417902941918</c:v>
                </c:pt>
                <c:pt idx="49">
                  <c:v>0.67080916873791774</c:v>
                </c:pt>
                <c:pt idx="50">
                  <c:v>0.6628934290447267</c:v>
                </c:pt>
                <c:pt idx="51">
                  <c:v>0.65175046064753883</c:v>
                </c:pt>
                <c:pt idx="52">
                  <c:v>0.64170826400443703</c:v>
                </c:pt>
                <c:pt idx="53">
                  <c:v>0.62093435836782973</c:v>
                </c:pt>
                <c:pt idx="54">
                  <c:v>0.60673106886880646</c:v>
                </c:pt>
                <c:pt idx="55">
                  <c:v>0.58409090909090911</c:v>
                </c:pt>
                <c:pt idx="56">
                  <c:v>0.56708347414667115</c:v>
                </c:pt>
                <c:pt idx="57">
                  <c:v>0.55666208791208793</c:v>
                </c:pt>
                <c:pt idx="58">
                  <c:v>0.53648843930635837</c:v>
                </c:pt>
                <c:pt idx="59">
                  <c:v>0.49982425307557116</c:v>
                </c:pt>
                <c:pt idx="60">
                  <c:v>0.46786355475763014</c:v>
                </c:pt>
                <c:pt idx="61">
                  <c:v>0.44349514563106796</c:v>
                </c:pt>
                <c:pt idx="62">
                  <c:v>0.3980836236933798</c:v>
                </c:pt>
                <c:pt idx="63">
                  <c:v>0.35364112327463115</c:v>
                </c:pt>
                <c:pt idx="64">
                  <c:v>0.29712999437253801</c:v>
                </c:pt>
                <c:pt idx="65">
                  <c:v>0.27719528178243774</c:v>
                </c:pt>
                <c:pt idx="66">
                  <c:v>0.23742603550295857</c:v>
                </c:pt>
                <c:pt idx="67">
                  <c:v>0.19368974583698509</c:v>
                </c:pt>
                <c:pt idx="68">
                  <c:v>0.16494845360824742</c:v>
                </c:pt>
                <c:pt idx="69">
                  <c:v>0.17428924598269468</c:v>
                </c:pt>
                <c:pt idx="70">
                  <c:v>0.14136904761904762</c:v>
                </c:pt>
                <c:pt idx="71">
                  <c:v>9.7510373443983403E-2</c:v>
                </c:pt>
                <c:pt idx="72">
                  <c:v>9.8901098901098897E-2</c:v>
                </c:pt>
                <c:pt idx="73">
                  <c:v>9.2827004219409287E-2</c:v>
                </c:pt>
                <c:pt idx="74">
                  <c:v>7.0270270270270274E-2</c:v>
                </c:pt>
                <c:pt idx="75">
                  <c:v>8.4848484848484854E-2</c:v>
                </c:pt>
                <c:pt idx="76">
                  <c:v>6.4748201438848921E-2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91840"/>
        <c:axId val="117893760"/>
      </c:lineChart>
      <c:catAx>
        <c:axId val="11789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LU"/>
                  <a:t>âge</a:t>
                </a:r>
              </a:p>
            </c:rich>
          </c:tx>
          <c:layout>
            <c:manualLayout>
              <c:xMode val="edge"/>
              <c:yMode val="edge"/>
              <c:x val="0.48699773113227079"/>
              <c:y val="0.913690435737924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17893760"/>
        <c:crosses val="autoZero"/>
        <c:auto val="1"/>
        <c:lblAlgn val="ctr"/>
        <c:lblOffset val="100"/>
        <c:tickLblSkip val="5"/>
        <c:noMultiLvlLbl val="0"/>
      </c:catAx>
      <c:valAx>
        <c:axId val="117893760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1789184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15601738307303"/>
          <c:y val="5.2910052910052907E-3"/>
          <c:w val="0.79682429040632219"/>
          <c:h val="0.792750489522143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'G2'!$I$5</c:f>
              <c:strCache>
                <c:ptCount val="1"/>
                <c:pt idx="0">
                  <c:v>Mariés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'G2'!$J$4:$O$4</c:f>
              <c:strCache>
                <c:ptCount val="6"/>
                <c:pt idx="0">
                  <c:v>65+</c:v>
                </c:pt>
                <c:pt idx="1">
                  <c:v>50-64</c:v>
                </c:pt>
                <c:pt idx="2">
                  <c:v>40-49</c:v>
                </c:pt>
                <c:pt idx="3">
                  <c:v>30-39</c:v>
                </c:pt>
                <c:pt idx="4">
                  <c:v>25-29</c:v>
                </c:pt>
                <c:pt idx="5">
                  <c:v>20-24</c:v>
                </c:pt>
              </c:strCache>
            </c:strRef>
          </c:cat>
          <c:val>
            <c:numRef>
              <c:f>'G2'!$J$5:$O$5</c:f>
              <c:numCache>
                <c:formatCode>0.0%</c:formatCode>
                <c:ptCount val="6"/>
                <c:pt idx="0">
                  <c:v>0.97899999999999998</c:v>
                </c:pt>
                <c:pt idx="1">
                  <c:v>0.95099999999999996</c:v>
                </c:pt>
                <c:pt idx="2">
                  <c:v>0.90100000000000002</c:v>
                </c:pt>
                <c:pt idx="3">
                  <c:v>0.79800000000000004</c:v>
                </c:pt>
                <c:pt idx="4">
                  <c:v>0.59399999999999997</c:v>
                </c:pt>
                <c:pt idx="5">
                  <c:v>0.45500000000000002</c:v>
                </c:pt>
              </c:numCache>
            </c:numRef>
          </c:val>
        </c:ser>
        <c:ser>
          <c:idx val="1"/>
          <c:order val="1"/>
          <c:tx>
            <c:strRef>
              <c:f>'G2'!$I$6</c:f>
              <c:strCache>
                <c:ptCount val="1"/>
                <c:pt idx="0">
                  <c:v>Pacsés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dLbls>
            <c:dLbl>
              <c:idx val="0"/>
              <c:layout>
                <c:manualLayout>
                  <c:x val="-4.37158469945355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786885245901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928961748633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6427004001548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'G2'!$J$4:$O$4</c:f>
              <c:strCache>
                <c:ptCount val="6"/>
                <c:pt idx="0">
                  <c:v>65+</c:v>
                </c:pt>
                <c:pt idx="1">
                  <c:v>50-64</c:v>
                </c:pt>
                <c:pt idx="2">
                  <c:v>40-49</c:v>
                </c:pt>
                <c:pt idx="3">
                  <c:v>30-39</c:v>
                </c:pt>
                <c:pt idx="4">
                  <c:v>25-29</c:v>
                </c:pt>
                <c:pt idx="5">
                  <c:v>20-24</c:v>
                </c:pt>
              </c:strCache>
            </c:strRef>
          </c:cat>
          <c:val>
            <c:numRef>
              <c:f>'G2'!$J$6:$O$6</c:f>
              <c:numCache>
                <c:formatCode>0.0%</c:formatCode>
                <c:ptCount val="6"/>
                <c:pt idx="0">
                  <c:v>5.0000000000000001E-3</c:v>
                </c:pt>
                <c:pt idx="1">
                  <c:v>0.01</c:v>
                </c:pt>
                <c:pt idx="2">
                  <c:v>0.02</c:v>
                </c:pt>
                <c:pt idx="3">
                  <c:v>4.7E-2</c:v>
                </c:pt>
                <c:pt idx="4">
                  <c:v>0.108</c:v>
                </c:pt>
                <c:pt idx="5">
                  <c:v>0.123</c:v>
                </c:pt>
              </c:numCache>
            </c:numRef>
          </c:val>
        </c:ser>
        <c:ser>
          <c:idx val="2"/>
          <c:order val="2"/>
          <c:tx>
            <c:strRef>
              <c:f>'G2'!$I$7</c:f>
              <c:strCache>
                <c:ptCount val="1"/>
                <c:pt idx="0">
                  <c:v>Union consensuelle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dLbls>
            <c:dLbl>
              <c:idx val="0"/>
              <c:layout>
                <c:manualLayout>
                  <c:x val="2.55009107468123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1438979963570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007285974499089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786885245901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'G2'!$J$4:$O$4</c:f>
              <c:strCache>
                <c:ptCount val="6"/>
                <c:pt idx="0">
                  <c:v>65+</c:v>
                </c:pt>
                <c:pt idx="1">
                  <c:v>50-64</c:v>
                </c:pt>
                <c:pt idx="2">
                  <c:v>40-49</c:v>
                </c:pt>
                <c:pt idx="3">
                  <c:v>30-39</c:v>
                </c:pt>
                <c:pt idx="4">
                  <c:v>25-29</c:v>
                </c:pt>
                <c:pt idx="5">
                  <c:v>20-24</c:v>
                </c:pt>
              </c:strCache>
            </c:strRef>
          </c:cat>
          <c:val>
            <c:numRef>
              <c:f>'G2'!$J$7:$O$7</c:f>
              <c:numCache>
                <c:formatCode>0.0%</c:formatCode>
                <c:ptCount val="6"/>
                <c:pt idx="0">
                  <c:v>1.6E-2</c:v>
                </c:pt>
                <c:pt idx="1">
                  <c:v>3.7999999999999999E-2</c:v>
                </c:pt>
                <c:pt idx="2">
                  <c:v>7.9000000000000001E-2</c:v>
                </c:pt>
                <c:pt idx="3">
                  <c:v>0.155</c:v>
                </c:pt>
                <c:pt idx="4">
                  <c:v>0.29799999999999999</c:v>
                </c:pt>
                <c:pt idx="5">
                  <c:v>0.42199999999999999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060160"/>
        <c:axId val="118061696"/>
      </c:barChart>
      <c:catAx>
        <c:axId val="118060160"/>
        <c:scaling>
          <c:orientation val="minMax"/>
        </c:scaling>
        <c:delete val="0"/>
        <c:axPos val="l"/>
        <c:majorTickMark val="out"/>
        <c:minorTickMark val="none"/>
        <c:tickLblPos val="nextTo"/>
        <c:crossAx val="118061696"/>
        <c:crosses val="autoZero"/>
        <c:auto val="1"/>
        <c:lblAlgn val="ctr"/>
        <c:lblOffset val="100"/>
        <c:noMultiLvlLbl val="0"/>
      </c:catAx>
      <c:valAx>
        <c:axId val="118061696"/>
        <c:scaling>
          <c:orientation val="minMax"/>
          <c:max val="1"/>
        </c:scaling>
        <c:delete val="0"/>
        <c:axPos val="b"/>
        <c:majorGridlines>
          <c:spPr>
            <a:ln w="3175"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crossAx val="118060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88498773718859"/>
          <c:y val="0.91410657001208184"/>
          <c:w val="0.78233380663482643"/>
          <c:h val="8.18393534141565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17667996979829"/>
          <c:y val="2.9563387909844602E-2"/>
          <c:w val="0.84755847984755328"/>
          <c:h val="0.699613798275215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'G3'!$J$8</c:f>
              <c:strCache>
                <c:ptCount val="1"/>
                <c:pt idx="0">
                  <c:v>3 enfants et plus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dLbls>
            <c:dLbl>
              <c:idx val="1"/>
              <c:layout>
                <c:manualLayout>
                  <c:x val="6.6970307023009276E-17"/>
                  <c:y val="-5.291005291005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'G3'!$K$4:$M$4</c:f>
              <c:strCache>
                <c:ptCount val="3"/>
                <c:pt idx="0">
                  <c:v>Luxembourgeois</c:v>
                </c:pt>
                <c:pt idx="1">
                  <c:v>Étrangers</c:v>
                </c:pt>
                <c:pt idx="2">
                  <c:v>Total</c:v>
                </c:pt>
              </c:strCache>
            </c:strRef>
          </c:cat>
          <c:val>
            <c:numRef>
              <c:f>'G3'!$K$8:$M$8</c:f>
              <c:numCache>
                <c:formatCode>0.0%</c:formatCode>
                <c:ptCount val="3"/>
                <c:pt idx="0">
                  <c:v>8.5000000000000006E-2</c:v>
                </c:pt>
                <c:pt idx="1">
                  <c:v>0.13700000000000001</c:v>
                </c:pt>
                <c:pt idx="2">
                  <c:v>0.109</c:v>
                </c:pt>
              </c:numCache>
            </c:numRef>
          </c:val>
        </c:ser>
        <c:ser>
          <c:idx val="2"/>
          <c:order val="1"/>
          <c:tx>
            <c:strRef>
              <c:f>'G3'!$J$7</c:f>
              <c:strCache>
                <c:ptCount val="1"/>
                <c:pt idx="0">
                  <c:v>2 enfants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'G3'!$K$4:$M$4</c:f>
              <c:strCache>
                <c:ptCount val="3"/>
                <c:pt idx="0">
                  <c:v>Luxembourgeois</c:v>
                </c:pt>
                <c:pt idx="1">
                  <c:v>Étrangers</c:v>
                </c:pt>
                <c:pt idx="2">
                  <c:v>Total</c:v>
                </c:pt>
              </c:strCache>
            </c:strRef>
          </c:cat>
          <c:val>
            <c:numRef>
              <c:f>'G3'!$K$7:$M$7</c:f>
              <c:numCache>
                <c:formatCode>0.0%</c:formatCode>
                <c:ptCount val="3"/>
                <c:pt idx="0">
                  <c:v>0.22500000000000001</c:v>
                </c:pt>
                <c:pt idx="1">
                  <c:v>0.28299999999999997</c:v>
                </c:pt>
                <c:pt idx="2">
                  <c:v>0.251</c:v>
                </c:pt>
              </c:numCache>
            </c:numRef>
          </c:val>
        </c:ser>
        <c:ser>
          <c:idx val="1"/>
          <c:order val="2"/>
          <c:tx>
            <c:strRef>
              <c:f>'G3'!$J$6</c:f>
              <c:strCache>
                <c:ptCount val="1"/>
                <c:pt idx="0">
                  <c:v>1 enfant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'G3'!$K$4:$M$4</c:f>
              <c:strCache>
                <c:ptCount val="3"/>
                <c:pt idx="0">
                  <c:v>Luxembourgeois</c:v>
                </c:pt>
                <c:pt idx="1">
                  <c:v>Étrangers</c:v>
                </c:pt>
                <c:pt idx="2">
                  <c:v>Total</c:v>
                </c:pt>
              </c:strCache>
            </c:strRef>
          </c:cat>
          <c:val>
            <c:numRef>
              <c:f>'G3'!$K$6:$M$6</c:f>
              <c:numCache>
                <c:formatCode>0.0%</c:formatCode>
                <c:ptCount val="3"/>
                <c:pt idx="0">
                  <c:v>0.22600000000000001</c:v>
                </c:pt>
                <c:pt idx="1">
                  <c:v>0.26</c:v>
                </c:pt>
                <c:pt idx="2">
                  <c:v>0.24099999999999999</c:v>
                </c:pt>
              </c:numCache>
            </c:numRef>
          </c:val>
        </c:ser>
        <c:ser>
          <c:idx val="0"/>
          <c:order val="3"/>
          <c:tx>
            <c:strRef>
              <c:f>'G3'!$J$5</c:f>
              <c:strCache>
                <c:ptCount val="1"/>
                <c:pt idx="0">
                  <c:v>sans enfants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'G3'!$K$4:$M$4</c:f>
              <c:strCache>
                <c:ptCount val="3"/>
                <c:pt idx="0">
                  <c:v>Luxembourgeois</c:v>
                </c:pt>
                <c:pt idx="1">
                  <c:v>Étrangers</c:v>
                </c:pt>
                <c:pt idx="2">
                  <c:v>Total</c:v>
                </c:pt>
              </c:strCache>
            </c:strRef>
          </c:cat>
          <c:val>
            <c:numRef>
              <c:f>'G3'!$K$5:$M$5</c:f>
              <c:numCache>
                <c:formatCode>0.0%</c:formatCode>
                <c:ptCount val="3"/>
                <c:pt idx="0">
                  <c:v>0.46400000000000002</c:v>
                </c:pt>
                <c:pt idx="1">
                  <c:v>0.32</c:v>
                </c:pt>
                <c:pt idx="2">
                  <c:v>0.39900000000000002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894208"/>
        <c:axId val="124900096"/>
      </c:barChart>
      <c:catAx>
        <c:axId val="124894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24900096"/>
        <c:crosses val="autoZero"/>
        <c:auto val="1"/>
        <c:lblAlgn val="ctr"/>
        <c:lblOffset val="100"/>
        <c:noMultiLvlLbl val="0"/>
      </c:catAx>
      <c:valAx>
        <c:axId val="124900096"/>
        <c:scaling>
          <c:orientation val="minMax"/>
          <c:max val="1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2489420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5.3260561607881202E-2"/>
          <c:y val="0.89279455452683798"/>
          <c:w val="0.92847459820947043"/>
          <c:h val="0.107205445473162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127423615553477"/>
          <c:y val="2.1248348861080135E-2"/>
          <c:w val="0.64010488335810833"/>
          <c:h val="0.730647936689415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'G4'!$H$8</c:f>
              <c:strCache>
                <c:ptCount val="1"/>
                <c:pt idx="0">
                  <c:v>2 nationaux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'G4'!$I$7:$L$7</c:f>
              <c:strCache>
                <c:ptCount val="4"/>
                <c:pt idx="0">
                  <c:v>total</c:v>
                </c:pt>
                <c:pt idx="1">
                  <c:v>couples mariés</c:v>
                </c:pt>
                <c:pt idx="2">
                  <c:v>couples pacsés</c:v>
                </c:pt>
                <c:pt idx="3">
                  <c:v>couples en union consensuelle</c:v>
                </c:pt>
              </c:strCache>
            </c:strRef>
          </c:cat>
          <c:val>
            <c:numRef>
              <c:f>'G4'!$I$8:$L$8</c:f>
              <c:numCache>
                <c:formatCode>0.0%</c:formatCode>
                <c:ptCount val="4"/>
                <c:pt idx="0">
                  <c:v>0.48099999999999998</c:v>
                </c:pt>
                <c:pt idx="1">
                  <c:v>0.49299999999999999</c:v>
                </c:pt>
                <c:pt idx="2">
                  <c:v>0.52100000000000002</c:v>
                </c:pt>
                <c:pt idx="3">
                  <c:v>0.36199999999999999</c:v>
                </c:pt>
              </c:numCache>
            </c:numRef>
          </c:val>
        </c:ser>
        <c:ser>
          <c:idx val="1"/>
          <c:order val="1"/>
          <c:tx>
            <c:strRef>
              <c:f>'G4'!$H$9</c:f>
              <c:strCache>
                <c:ptCount val="1"/>
                <c:pt idx="0">
                  <c:v>1 national, 1 étranger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dLbls>
            <c:dLbl>
              <c:idx val="3"/>
              <c:layout>
                <c:manualLayout>
                  <c:x val="7.30593817450492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'G4'!$I$7:$L$7</c:f>
              <c:strCache>
                <c:ptCount val="4"/>
                <c:pt idx="0">
                  <c:v>total</c:v>
                </c:pt>
                <c:pt idx="1">
                  <c:v>couples mariés</c:v>
                </c:pt>
                <c:pt idx="2">
                  <c:v>couples pacsés</c:v>
                </c:pt>
                <c:pt idx="3">
                  <c:v>couples en union consensuelle</c:v>
                </c:pt>
              </c:strCache>
            </c:strRef>
          </c:cat>
          <c:val>
            <c:numRef>
              <c:f>'G4'!$I$9:$L$9</c:f>
              <c:numCache>
                <c:formatCode>0.0%</c:formatCode>
                <c:ptCount val="4"/>
                <c:pt idx="0">
                  <c:v>0.13100000000000001</c:v>
                </c:pt>
                <c:pt idx="1">
                  <c:v>0.121</c:v>
                </c:pt>
                <c:pt idx="2">
                  <c:v>0.192</c:v>
                </c:pt>
                <c:pt idx="3">
                  <c:v>0.20699999999999999</c:v>
                </c:pt>
              </c:numCache>
            </c:numRef>
          </c:val>
        </c:ser>
        <c:ser>
          <c:idx val="2"/>
          <c:order val="2"/>
          <c:tx>
            <c:strRef>
              <c:f>'G4'!$H$10</c:f>
              <c:strCache>
                <c:ptCount val="1"/>
                <c:pt idx="0">
                  <c:v>2 étrangers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'G4'!$I$7:$L$7</c:f>
              <c:strCache>
                <c:ptCount val="4"/>
                <c:pt idx="0">
                  <c:v>total</c:v>
                </c:pt>
                <c:pt idx="1">
                  <c:v>couples mariés</c:v>
                </c:pt>
                <c:pt idx="2">
                  <c:v>couples pacsés</c:v>
                </c:pt>
                <c:pt idx="3">
                  <c:v>couples en union consensuelle</c:v>
                </c:pt>
              </c:strCache>
            </c:strRef>
          </c:cat>
          <c:val>
            <c:numRef>
              <c:f>'G4'!$I$10:$L$10</c:f>
              <c:numCache>
                <c:formatCode>0.0%</c:formatCode>
                <c:ptCount val="4"/>
                <c:pt idx="0">
                  <c:v>0.38800000000000001</c:v>
                </c:pt>
                <c:pt idx="1">
                  <c:v>0.38600000000000001</c:v>
                </c:pt>
                <c:pt idx="2">
                  <c:v>0.28699999999999998</c:v>
                </c:pt>
                <c:pt idx="3">
                  <c:v>0.432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403072"/>
        <c:axId val="120404608"/>
      </c:barChart>
      <c:catAx>
        <c:axId val="120403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20404608"/>
        <c:crosses val="autoZero"/>
        <c:auto val="1"/>
        <c:lblAlgn val="ctr"/>
        <c:lblOffset val="100"/>
        <c:noMultiLvlLbl val="0"/>
      </c:catAx>
      <c:valAx>
        <c:axId val="120404608"/>
        <c:scaling>
          <c:orientation val="minMax"/>
          <c:max val="1"/>
        </c:scaling>
        <c:delete val="0"/>
        <c:axPos val="b"/>
        <c:majorGridlines>
          <c:spPr>
            <a:ln w="3175"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204030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"/>
          <c:y val="0.89031403208100834"/>
          <c:w val="0.9733143417292176"/>
          <c:h val="0.10968596791899161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5</xdr:col>
      <xdr:colOff>571499</xdr:colOff>
      <xdr:row>17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0</xdr:colOff>
      <xdr:row>17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571500</xdr:colOff>
      <xdr:row>17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</xdr:rowOff>
    </xdr:from>
    <xdr:to>
      <xdr:col>5</xdr:col>
      <xdr:colOff>571500</xdr:colOff>
      <xdr:row>16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07"/>
  <sheetViews>
    <sheetView topLeftCell="A64" workbookViewId="0">
      <selection activeCell="E97" sqref="E97"/>
    </sheetView>
  </sheetViews>
  <sheetFormatPr defaultColWidth="9.140625" defaultRowHeight="15"/>
  <cols>
    <col min="2" max="2" width="88" bestFit="1" customWidth="1"/>
    <col min="7" max="7" width="9.5703125" bestFit="1" customWidth="1"/>
  </cols>
  <sheetData>
    <row r="4" spans="1:12" ht="15.75" thickBot="1">
      <c r="A4" s="92" t="s">
        <v>10</v>
      </c>
      <c r="B4" s="93"/>
      <c r="C4" s="93"/>
      <c r="D4" s="93"/>
      <c r="E4" s="93"/>
      <c r="F4" s="93"/>
      <c r="G4" s="1"/>
    </row>
    <row r="5" spans="1:12" ht="25.5" thickBot="1">
      <c r="A5" s="94" t="s">
        <v>0</v>
      </c>
      <c r="B5" s="95"/>
      <c r="C5" s="2" t="s">
        <v>1</v>
      </c>
      <c r="D5" s="3" t="s">
        <v>2</v>
      </c>
      <c r="E5" s="3" t="s">
        <v>3</v>
      </c>
      <c r="F5" s="4" t="s">
        <v>4</v>
      </c>
      <c r="G5" s="1"/>
      <c r="K5" t="s">
        <v>35</v>
      </c>
      <c r="L5" t="s">
        <v>36</v>
      </c>
    </row>
    <row r="6" spans="1:12" ht="15.75" thickBot="1">
      <c r="A6" s="96" t="s">
        <v>5</v>
      </c>
      <c r="B6" s="5" t="s">
        <v>11</v>
      </c>
      <c r="C6" s="6">
        <v>78454</v>
      </c>
      <c r="D6" s="7">
        <v>33.893662705047284</v>
      </c>
      <c r="E6" s="7">
        <v>33.893662705047284</v>
      </c>
      <c r="F6" s="8">
        <v>33.893662705047284</v>
      </c>
      <c r="G6" s="1"/>
      <c r="J6" t="s">
        <v>7</v>
      </c>
      <c r="K6" s="17">
        <f>SUM(C6:C9)</f>
        <v>203943</v>
      </c>
      <c r="L6" s="18">
        <f>K6/K$9</f>
        <v>0.88107365501509904</v>
      </c>
    </row>
    <row r="7" spans="1:12">
      <c r="A7" s="97"/>
      <c r="B7" s="9" t="s">
        <v>12</v>
      </c>
      <c r="C7" s="39">
        <v>12</v>
      </c>
      <c r="D7" s="11">
        <v>5.1842347421491245E-3</v>
      </c>
      <c r="E7" s="11">
        <v>5.1842347421491245E-3</v>
      </c>
      <c r="F7" s="12">
        <v>33.898846939789436</v>
      </c>
      <c r="G7" s="1"/>
      <c r="J7" t="s">
        <v>8</v>
      </c>
      <c r="K7" s="17">
        <f>SUM(C10:C15)</f>
        <v>6360</v>
      </c>
      <c r="L7" s="18">
        <f t="shared" ref="L7:L9" si="0">K7/K$9</f>
        <v>2.747644413339036E-2</v>
      </c>
    </row>
    <row r="8" spans="1:12">
      <c r="A8" s="97"/>
      <c r="B8" s="9" t="s">
        <v>13</v>
      </c>
      <c r="C8" s="10">
        <v>110790</v>
      </c>
      <c r="D8" s="11">
        <v>47.863447256891789</v>
      </c>
      <c r="E8" s="11">
        <v>47.863447256891789</v>
      </c>
      <c r="F8" s="12">
        <v>81.762294196681225</v>
      </c>
      <c r="G8" s="1"/>
      <c r="J8" t="s">
        <v>9</v>
      </c>
      <c r="K8" s="17">
        <f>SUM(C16:C21)</f>
        <v>21168</v>
      </c>
      <c r="L8" s="18">
        <f t="shared" si="0"/>
        <v>9.1449900851510557E-2</v>
      </c>
    </row>
    <row r="9" spans="1:12">
      <c r="A9" s="97"/>
      <c r="B9" s="9" t="s">
        <v>14</v>
      </c>
      <c r="C9" s="10">
        <v>14687</v>
      </c>
      <c r="D9" s="11">
        <v>6.3450713048286822</v>
      </c>
      <c r="E9" s="11">
        <v>6.3450713048286822</v>
      </c>
      <c r="F9" s="12">
        <v>88.107365501509904</v>
      </c>
      <c r="G9" s="1"/>
      <c r="K9" s="17">
        <f>SUM(K6:K8)</f>
        <v>231471</v>
      </c>
      <c r="L9" s="18">
        <f t="shared" si="0"/>
        <v>1</v>
      </c>
    </row>
    <row r="10" spans="1:12">
      <c r="A10" s="97"/>
      <c r="B10" s="9" t="s">
        <v>15</v>
      </c>
      <c r="C10" s="10">
        <v>3424</v>
      </c>
      <c r="D10" s="11">
        <v>1.4792349797598836</v>
      </c>
      <c r="E10" s="11">
        <v>1.4792349797598836</v>
      </c>
      <c r="F10" s="12">
        <v>89.586600481269798</v>
      </c>
      <c r="G10" s="1"/>
    </row>
    <row r="11" spans="1:12">
      <c r="A11" s="97"/>
      <c r="B11" s="9" t="s">
        <v>16</v>
      </c>
      <c r="C11" s="39">
        <v>486</v>
      </c>
      <c r="D11" s="11">
        <v>0.20996150705703953</v>
      </c>
      <c r="E11" s="11">
        <v>0.20996150705703953</v>
      </c>
      <c r="F11" s="12">
        <v>89.796561988326829</v>
      </c>
      <c r="G11" s="1"/>
    </row>
    <row r="12" spans="1:12" ht="24">
      <c r="A12" s="97"/>
      <c r="B12" s="9" t="s">
        <v>17</v>
      </c>
      <c r="C12" s="10">
        <v>2344</v>
      </c>
      <c r="D12" s="11">
        <v>1.0126538529664624</v>
      </c>
      <c r="E12" s="11">
        <v>1.0126538529664624</v>
      </c>
      <c r="F12" s="12">
        <v>90.809215841293295</v>
      </c>
      <c r="G12" s="1"/>
    </row>
    <row r="13" spans="1:12">
      <c r="A13" s="97"/>
      <c r="B13" s="9" t="s">
        <v>18</v>
      </c>
      <c r="C13" s="39">
        <v>40</v>
      </c>
      <c r="D13" s="11">
        <v>1.7280782473830414E-2</v>
      </c>
      <c r="E13" s="11">
        <v>1.7280782473830414E-2</v>
      </c>
      <c r="F13" s="12">
        <v>90.826496623767127</v>
      </c>
      <c r="G13" s="1"/>
    </row>
    <row r="14" spans="1:12" ht="24">
      <c r="A14" s="97"/>
      <c r="B14" s="9" t="s">
        <v>19</v>
      </c>
      <c r="C14" s="10">
        <v>60</v>
      </c>
      <c r="D14" s="11">
        <v>2.5921173710745624E-2</v>
      </c>
      <c r="E14" s="11">
        <v>2.5921173710745624E-2</v>
      </c>
      <c r="F14" s="12">
        <v>90.852417797477869</v>
      </c>
      <c r="G14" s="1"/>
    </row>
    <row r="15" spans="1:12">
      <c r="A15" s="97"/>
      <c r="B15" s="9" t="s">
        <v>20</v>
      </c>
      <c r="C15" s="39">
        <v>6</v>
      </c>
      <c r="D15" s="11">
        <v>2.5921173710745623E-3</v>
      </c>
      <c r="E15" s="11">
        <v>2.5921173710745623E-3</v>
      </c>
      <c r="F15" s="12">
        <v>90.855009914848949</v>
      </c>
      <c r="G15" s="1"/>
    </row>
    <row r="16" spans="1:12">
      <c r="A16" s="97"/>
      <c r="B16" s="9" t="s">
        <v>21</v>
      </c>
      <c r="C16" s="10">
        <v>9658</v>
      </c>
      <c r="D16" s="11">
        <v>4.1724449283063541</v>
      </c>
      <c r="E16" s="11">
        <v>4.1724449283063541</v>
      </c>
      <c r="F16" s="12">
        <v>95.027454843155297</v>
      </c>
      <c r="G16" s="1"/>
    </row>
    <row r="17" spans="1:11">
      <c r="A17" s="97"/>
      <c r="B17" s="9" t="s">
        <v>22</v>
      </c>
      <c r="C17" s="39">
        <v>252</v>
      </c>
      <c r="D17" s="11">
        <v>0.10886892958513161</v>
      </c>
      <c r="E17" s="11">
        <v>0.10886892958513161</v>
      </c>
      <c r="F17" s="12">
        <v>95.136323772740425</v>
      </c>
      <c r="G17" s="1"/>
    </row>
    <row r="18" spans="1:11">
      <c r="A18" s="97"/>
      <c r="B18" s="9" t="s">
        <v>23</v>
      </c>
      <c r="C18" s="10">
        <v>10944</v>
      </c>
      <c r="D18" s="11">
        <v>4.7280220848400019</v>
      </c>
      <c r="E18" s="11">
        <v>4.7280220848400019</v>
      </c>
      <c r="F18" s="12">
        <v>99.864345857580432</v>
      </c>
      <c r="G18" s="1"/>
    </row>
    <row r="19" spans="1:11">
      <c r="A19" s="97"/>
      <c r="B19" s="9" t="s">
        <v>24</v>
      </c>
      <c r="C19" s="39">
        <v>24</v>
      </c>
      <c r="D19" s="11">
        <v>1.0368469484298249E-2</v>
      </c>
      <c r="E19" s="11">
        <v>1.0368469484298249E-2</v>
      </c>
      <c r="F19" s="12">
        <v>99.874714327064723</v>
      </c>
      <c r="G19" s="1"/>
    </row>
    <row r="20" spans="1:11">
      <c r="A20" s="97"/>
      <c r="B20" s="9" t="s">
        <v>25</v>
      </c>
      <c r="C20" s="10">
        <v>284</v>
      </c>
      <c r="D20" s="11">
        <v>0.12269355556419595</v>
      </c>
      <c r="E20" s="11">
        <v>0.12269355556419595</v>
      </c>
      <c r="F20" s="12">
        <v>99.99740788262892</v>
      </c>
      <c r="G20" s="1"/>
    </row>
    <row r="21" spans="1:11">
      <c r="A21" s="97"/>
      <c r="B21" s="9" t="s">
        <v>26</v>
      </c>
      <c r="C21" s="39">
        <v>6</v>
      </c>
      <c r="D21" s="11">
        <v>2.5921173710745623E-3</v>
      </c>
      <c r="E21" s="11">
        <v>2.5921173710745623E-3</v>
      </c>
      <c r="F21" s="12">
        <v>100</v>
      </c>
      <c r="G21" s="1"/>
    </row>
    <row r="22" spans="1:11" ht="15.75" thickBot="1">
      <c r="A22" s="98"/>
      <c r="B22" s="13" t="s">
        <v>6</v>
      </c>
      <c r="C22" s="14">
        <v>231471</v>
      </c>
      <c r="D22" s="15">
        <v>100</v>
      </c>
      <c r="E22" s="15">
        <v>100</v>
      </c>
      <c r="F22" s="16"/>
      <c r="G22" s="1"/>
    </row>
    <row r="23" spans="1:11">
      <c r="J23" s="19">
        <f>C22/512353</f>
        <v>0.45178031552464804</v>
      </c>
      <c r="K23" t="s">
        <v>34</v>
      </c>
    </row>
    <row r="24" spans="1:11">
      <c r="C24" s="17">
        <f>C7+C11+C13+C15+C17+C19+C21</f>
        <v>826</v>
      </c>
    </row>
    <row r="25" spans="1:11">
      <c r="C25" s="18">
        <f>C24/C22</f>
        <v>3.5684815808459808E-3</v>
      </c>
    </row>
    <row r="28" spans="1:11" ht="15.75" thickBot="1">
      <c r="A28" s="92" t="s">
        <v>37</v>
      </c>
      <c r="B28" s="93"/>
      <c r="C28" s="93"/>
      <c r="D28" s="93"/>
      <c r="E28" s="93"/>
      <c r="F28" s="93"/>
      <c r="G28" s="1"/>
    </row>
    <row r="29" spans="1:11" ht="25.5" thickBot="1">
      <c r="A29" s="94" t="s">
        <v>0</v>
      </c>
      <c r="B29" s="95"/>
      <c r="C29" s="2" t="s">
        <v>1</v>
      </c>
      <c r="D29" s="3" t="s">
        <v>2</v>
      </c>
      <c r="E29" s="3" t="s">
        <v>3</v>
      </c>
      <c r="F29" s="4" t="s">
        <v>4</v>
      </c>
      <c r="G29" s="1"/>
    </row>
    <row r="30" spans="1:11" ht="15.75" thickBot="1">
      <c r="A30" s="96" t="s">
        <v>5</v>
      </c>
      <c r="B30" s="5" t="s">
        <v>38</v>
      </c>
      <c r="C30" s="6">
        <v>69558</v>
      </c>
      <c r="D30" s="7">
        <v>30.0504166828674</v>
      </c>
      <c r="E30" s="7">
        <v>30.0504166828674</v>
      </c>
      <c r="F30" s="8">
        <v>30.0504166828674</v>
      </c>
      <c r="G30" s="1"/>
    </row>
    <row r="31" spans="1:11">
      <c r="A31" s="97"/>
      <c r="B31" s="9" t="s">
        <v>39</v>
      </c>
      <c r="C31" s="10">
        <v>12</v>
      </c>
      <c r="D31" s="11">
        <v>5.1842347421491245E-3</v>
      </c>
      <c r="E31" s="11">
        <v>5.1842347421491245E-3</v>
      </c>
      <c r="F31" s="12">
        <v>30.055600917609549</v>
      </c>
      <c r="G31" s="1"/>
    </row>
    <row r="32" spans="1:11">
      <c r="A32" s="97"/>
      <c r="B32" s="9" t="s">
        <v>40</v>
      </c>
      <c r="C32" s="10">
        <v>101012</v>
      </c>
      <c r="D32" s="11">
        <v>43.639159981163949</v>
      </c>
      <c r="E32" s="11">
        <v>43.639159981163949</v>
      </c>
      <c r="F32" s="12">
        <v>73.694760898773495</v>
      </c>
      <c r="G32" s="1"/>
    </row>
    <row r="33" spans="1:7">
      <c r="A33" s="97"/>
      <c r="B33" s="9" t="s">
        <v>41</v>
      </c>
      <c r="C33" s="10">
        <v>12883</v>
      </c>
      <c r="D33" s="11">
        <v>5.5657080152589309</v>
      </c>
      <c r="E33" s="11">
        <v>5.5657080152589309</v>
      </c>
      <c r="F33" s="12">
        <v>79.26046891403243</v>
      </c>
      <c r="G33" s="1"/>
    </row>
    <row r="34" spans="1:7">
      <c r="A34" s="97"/>
      <c r="B34" s="9" t="s">
        <v>42</v>
      </c>
      <c r="C34" s="10">
        <v>3066</v>
      </c>
      <c r="D34" s="11">
        <v>1.3245719766191013</v>
      </c>
      <c r="E34" s="11">
        <v>1.3245719766191013</v>
      </c>
      <c r="F34" s="12">
        <v>80.585040890651527</v>
      </c>
      <c r="G34" s="1"/>
    </row>
    <row r="35" spans="1:7">
      <c r="A35" s="97"/>
      <c r="B35" s="9" t="s">
        <v>43</v>
      </c>
      <c r="C35" s="10">
        <v>426</v>
      </c>
      <c r="D35" s="11">
        <v>0.18404033334629391</v>
      </c>
      <c r="E35" s="11">
        <v>0.18404033334629391</v>
      </c>
      <c r="F35" s="12">
        <v>80.769081223997816</v>
      </c>
      <c r="G35" s="1"/>
    </row>
    <row r="36" spans="1:7" ht="24">
      <c r="A36" s="97"/>
      <c r="B36" s="9" t="s">
        <v>44</v>
      </c>
      <c r="C36" s="10">
        <v>2122</v>
      </c>
      <c r="D36" s="11">
        <v>0.91674551023670348</v>
      </c>
      <c r="E36" s="11">
        <v>0.91674551023670348</v>
      </c>
      <c r="F36" s="12">
        <v>81.685826734234524</v>
      </c>
      <c r="G36" s="1"/>
    </row>
    <row r="37" spans="1:7" ht="24">
      <c r="A37" s="97"/>
      <c r="B37" s="9" t="s">
        <v>45</v>
      </c>
      <c r="C37" s="10">
        <v>40</v>
      </c>
      <c r="D37" s="11">
        <v>1.7280782473830414E-2</v>
      </c>
      <c r="E37" s="11">
        <v>1.7280782473830414E-2</v>
      </c>
      <c r="F37" s="12">
        <v>81.703107516708357</v>
      </c>
      <c r="G37" s="1"/>
    </row>
    <row r="38" spans="1:7" ht="24">
      <c r="A38" s="97"/>
      <c r="B38" s="9" t="s">
        <v>46</v>
      </c>
      <c r="C38" s="10">
        <v>52</v>
      </c>
      <c r="D38" s="11">
        <v>2.246501721597954E-2</v>
      </c>
      <c r="E38" s="11">
        <v>2.246501721597954E-2</v>
      </c>
      <c r="F38" s="12">
        <v>81.725572533924336</v>
      </c>
      <c r="G38" s="1"/>
    </row>
    <row r="39" spans="1:7" ht="24">
      <c r="A39" s="97"/>
      <c r="B39" s="9" t="s">
        <v>47</v>
      </c>
      <c r="C39" s="10">
        <v>2</v>
      </c>
      <c r="D39" s="11">
        <v>8.6403912369152072E-4</v>
      </c>
      <c r="E39" s="11">
        <v>8.6403912369152072E-4</v>
      </c>
      <c r="F39" s="12">
        <v>81.726436573048034</v>
      </c>
      <c r="G39" s="1"/>
    </row>
    <row r="40" spans="1:7">
      <c r="A40" s="97"/>
      <c r="B40" s="9" t="s">
        <v>48</v>
      </c>
      <c r="C40" s="10">
        <v>8894</v>
      </c>
      <c r="D40" s="11">
        <v>3.8423819830561929</v>
      </c>
      <c r="E40" s="11">
        <v>3.8423819830561929</v>
      </c>
      <c r="F40" s="12">
        <v>85.568818556104219</v>
      </c>
      <c r="G40" s="1"/>
    </row>
    <row r="41" spans="1:7">
      <c r="A41" s="97"/>
      <c r="B41" s="9" t="s">
        <v>49</v>
      </c>
      <c r="C41" s="10">
        <v>232</v>
      </c>
      <c r="D41" s="11">
        <v>0.10022853834821641</v>
      </c>
      <c r="E41" s="11">
        <v>0.10022853834821641</v>
      </c>
      <c r="F41" s="12">
        <v>85.669047094452438</v>
      </c>
      <c r="G41" s="1"/>
    </row>
    <row r="42" spans="1:7" ht="24">
      <c r="A42" s="97"/>
      <c r="B42" s="9" t="s">
        <v>50</v>
      </c>
      <c r="C42" s="10">
        <v>9896</v>
      </c>
      <c r="D42" s="11">
        <v>4.2752655840256448</v>
      </c>
      <c r="E42" s="11">
        <v>4.2752655840256448</v>
      </c>
      <c r="F42" s="12">
        <v>89.944312678478084</v>
      </c>
      <c r="G42" s="1"/>
    </row>
    <row r="43" spans="1:7" ht="24">
      <c r="A43" s="97"/>
      <c r="B43" s="9" t="s">
        <v>51</v>
      </c>
      <c r="C43" s="10">
        <v>18</v>
      </c>
      <c r="D43" s="11">
        <v>7.7763521132236868E-3</v>
      </c>
      <c r="E43" s="11">
        <v>7.7763521132236868E-3</v>
      </c>
      <c r="F43" s="12">
        <v>89.95208903059131</v>
      </c>
      <c r="G43" s="1"/>
    </row>
    <row r="44" spans="1:7" ht="24">
      <c r="A44" s="97"/>
      <c r="B44" s="9" t="s">
        <v>52</v>
      </c>
      <c r="C44" s="10">
        <v>244</v>
      </c>
      <c r="D44" s="11">
        <v>0.10541277309036554</v>
      </c>
      <c r="E44" s="11">
        <v>0.10541277309036554</v>
      </c>
      <c r="F44" s="12">
        <v>90.057501803681674</v>
      </c>
      <c r="G44" s="1"/>
    </row>
    <row r="45" spans="1:7" ht="24">
      <c r="A45" s="97"/>
      <c r="B45" s="9" t="s">
        <v>53</v>
      </c>
      <c r="C45" s="10">
        <v>6</v>
      </c>
      <c r="D45" s="11">
        <v>2.5921173710745623E-3</v>
      </c>
      <c r="E45" s="11">
        <v>2.5921173710745623E-3</v>
      </c>
      <c r="F45" s="12">
        <v>90.06009392105274</v>
      </c>
      <c r="G45" s="1"/>
    </row>
    <row r="46" spans="1:7">
      <c r="A46" s="97"/>
      <c r="B46" s="9" t="s">
        <v>54</v>
      </c>
      <c r="C46" s="10">
        <v>23008</v>
      </c>
      <c r="D46" s="11">
        <v>9.9399060789472546</v>
      </c>
      <c r="E46" s="11">
        <v>9.9399060789472546</v>
      </c>
      <c r="F46" s="12">
        <v>100</v>
      </c>
      <c r="G46" s="1"/>
    </row>
    <row r="47" spans="1:7" ht="15.75" thickBot="1">
      <c r="A47" s="98"/>
      <c r="B47" s="13" t="s">
        <v>6</v>
      </c>
      <c r="C47" s="14">
        <v>231471</v>
      </c>
      <c r="D47" s="15">
        <v>100</v>
      </c>
      <c r="E47" s="15">
        <v>100</v>
      </c>
      <c r="F47" s="16"/>
      <c r="G47" s="1"/>
    </row>
    <row r="52" spans="1:8" ht="15.75" thickBot="1">
      <c r="A52" s="92" t="s">
        <v>55</v>
      </c>
      <c r="B52" s="93"/>
      <c r="C52" s="93"/>
      <c r="D52" s="93"/>
      <c r="E52" s="93"/>
      <c r="F52" s="93"/>
      <c r="G52" s="1"/>
    </row>
    <row r="53" spans="1:8" ht="25.5" thickBot="1">
      <c r="A53" s="94" t="s">
        <v>0</v>
      </c>
      <c r="B53" s="95"/>
      <c r="C53" s="2" t="s">
        <v>1</v>
      </c>
      <c r="D53" s="3" t="s">
        <v>2</v>
      </c>
      <c r="E53" s="3" t="s">
        <v>3</v>
      </c>
      <c r="F53" s="4" t="s">
        <v>4</v>
      </c>
      <c r="G53" s="1"/>
    </row>
    <row r="54" spans="1:8" ht="15.75" thickBot="1">
      <c r="A54" s="96" t="s">
        <v>5</v>
      </c>
      <c r="B54" s="5" t="s">
        <v>56</v>
      </c>
      <c r="C54" s="6">
        <v>78466</v>
      </c>
      <c r="D54" s="7">
        <v>33.8987004907721</v>
      </c>
      <c r="E54" s="7">
        <v>33.8987004907721</v>
      </c>
      <c r="F54" s="8">
        <v>33.8987004907721</v>
      </c>
      <c r="G54" s="20">
        <f>C54/H54</f>
        <v>0.38474287059192719</v>
      </c>
      <c r="H54" s="17">
        <f>SUM(C54:C55)</f>
        <v>203944</v>
      </c>
    </row>
    <row r="55" spans="1:8">
      <c r="A55" s="97"/>
      <c r="B55" s="9" t="s">
        <v>57</v>
      </c>
      <c r="C55" s="10">
        <v>125478</v>
      </c>
      <c r="D55" s="11">
        <v>54.208716389023294</v>
      </c>
      <c r="E55" s="11">
        <v>54.208716389023294</v>
      </c>
      <c r="F55" s="12">
        <v>88.107416879795394</v>
      </c>
      <c r="G55" s="20">
        <f>C55/H54</f>
        <v>0.61525712940807276</v>
      </c>
    </row>
    <row r="56" spans="1:8">
      <c r="A56" s="97"/>
      <c r="B56" s="9" t="s">
        <v>58</v>
      </c>
      <c r="C56" s="10">
        <v>3910</v>
      </c>
      <c r="D56" s="11">
        <v>1.6891891891891893</v>
      </c>
      <c r="E56" s="11">
        <v>1.6891891891891893</v>
      </c>
      <c r="F56" s="12">
        <v>89.796606068984588</v>
      </c>
      <c r="G56" s="20">
        <f>C56/H56</f>
        <v>0.61477987421383651</v>
      </c>
      <c r="H56" s="17">
        <f>SUM(C56:C57)</f>
        <v>6360</v>
      </c>
    </row>
    <row r="57" spans="1:8">
      <c r="A57" s="97"/>
      <c r="B57" s="9" t="s">
        <v>59</v>
      </c>
      <c r="C57" s="10">
        <v>2450</v>
      </c>
      <c r="D57" s="11">
        <v>1.0584433538397733</v>
      </c>
      <c r="E57" s="11">
        <v>1.0584433538397733</v>
      </c>
      <c r="F57" s="12">
        <v>90.855049422824365</v>
      </c>
      <c r="G57" s="20">
        <f>C57/H56</f>
        <v>0.38522012578616355</v>
      </c>
    </row>
    <row r="58" spans="1:8">
      <c r="A58" s="97"/>
      <c r="B58" s="9" t="s">
        <v>60</v>
      </c>
      <c r="C58" s="10">
        <v>9910</v>
      </c>
      <c r="D58" s="11">
        <v>4.2812953618580218</v>
      </c>
      <c r="E58" s="11">
        <v>4.2812953618580218</v>
      </c>
      <c r="F58" s="12">
        <v>95.136344784682379</v>
      </c>
      <c r="G58" s="20">
        <f>C58/H58</f>
        <v>0.46815948601662888</v>
      </c>
      <c r="H58" s="17">
        <f>SUM(C58:C59)</f>
        <v>21168</v>
      </c>
    </row>
    <row r="59" spans="1:8">
      <c r="A59" s="97"/>
      <c r="B59" s="9" t="s">
        <v>61</v>
      </c>
      <c r="C59" s="10">
        <v>11258</v>
      </c>
      <c r="D59" s="11">
        <v>4.8636552153176194</v>
      </c>
      <c r="E59" s="11">
        <v>4.8636552153176194</v>
      </c>
      <c r="F59" s="12">
        <v>100</v>
      </c>
      <c r="G59" s="20">
        <f>C59/H58</f>
        <v>0.53184051398337118</v>
      </c>
    </row>
    <row r="60" spans="1:8" ht="15.75" thickBot="1">
      <c r="A60" s="98"/>
      <c r="B60" s="13" t="s">
        <v>6</v>
      </c>
      <c r="C60" s="14">
        <v>231472</v>
      </c>
      <c r="D60" s="15">
        <v>100</v>
      </c>
      <c r="E60" s="15">
        <v>100</v>
      </c>
      <c r="F60" s="16"/>
      <c r="G60" s="1"/>
    </row>
    <row r="62" spans="1:8">
      <c r="C62" s="18">
        <f>C60/512353</f>
        <v>0.45178226730398768</v>
      </c>
    </row>
    <row r="64" spans="1:8">
      <c r="B64" s="99" t="s">
        <v>62</v>
      </c>
      <c r="C64" s="100"/>
      <c r="D64" s="100"/>
      <c r="E64" s="100"/>
      <c r="F64" s="33"/>
    </row>
    <row r="65" spans="2:12" ht="15.75" thickBot="1">
      <c r="B65" s="101" t="s">
        <v>63</v>
      </c>
      <c r="C65" s="102"/>
      <c r="D65" s="102"/>
      <c r="E65" s="102"/>
      <c r="F65" s="33"/>
    </row>
    <row r="66" spans="2:12">
      <c r="B66" s="103" t="s">
        <v>56</v>
      </c>
      <c r="C66" s="106" t="s">
        <v>64</v>
      </c>
      <c r="D66" s="34" t="s">
        <v>5</v>
      </c>
      <c r="E66" s="23">
        <v>78466</v>
      </c>
      <c r="F66" s="33"/>
      <c r="H66" s="116" t="s">
        <v>62</v>
      </c>
      <c r="I66" s="100"/>
      <c r="J66" s="100"/>
      <c r="K66" s="100"/>
      <c r="L66" s="21"/>
    </row>
    <row r="67" spans="2:12" ht="15.75" thickBot="1">
      <c r="B67" s="104"/>
      <c r="C67" s="100"/>
      <c r="D67" s="35" t="s">
        <v>65</v>
      </c>
      <c r="E67" s="25">
        <v>0</v>
      </c>
      <c r="F67" s="33"/>
      <c r="H67" s="101" t="s">
        <v>63</v>
      </c>
      <c r="I67" s="102"/>
      <c r="J67" s="102"/>
      <c r="K67" s="102"/>
      <c r="L67" s="21"/>
    </row>
    <row r="68" spans="2:12">
      <c r="B68" s="104"/>
      <c r="C68" s="107" t="s">
        <v>66</v>
      </c>
      <c r="D68" s="108"/>
      <c r="E68" s="26">
        <v>59.728481125583052</v>
      </c>
      <c r="F68" s="33"/>
      <c r="H68" s="117" t="s">
        <v>72</v>
      </c>
      <c r="I68" s="118" t="s">
        <v>64</v>
      </c>
      <c r="J68" s="22" t="s">
        <v>5</v>
      </c>
      <c r="K68" s="23">
        <v>203944</v>
      </c>
      <c r="L68" s="21"/>
    </row>
    <row r="69" spans="2:12">
      <c r="B69" s="104"/>
      <c r="C69" s="107" t="s">
        <v>67</v>
      </c>
      <c r="D69" s="108"/>
      <c r="E69" s="26">
        <v>62</v>
      </c>
      <c r="F69" s="33"/>
      <c r="H69" s="104"/>
      <c r="I69" s="100"/>
      <c r="J69" s="24" t="s">
        <v>65</v>
      </c>
      <c r="K69" s="25">
        <v>0</v>
      </c>
      <c r="L69" s="21"/>
    </row>
    <row r="70" spans="2:12">
      <c r="B70" s="104"/>
      <c r="C70" s="109" t="s">
        <v>68</v>
      </c>
      <c r="D70" s="35" t="s">
        <v>69</v>
      </c>
      <c r="E70" s="26">
        <v>52</v>
      </c>
      <c r="F70" s="33"/>
      <c r="H70" s="104"/>
      <c r="I70" s="119" t="s">
        <v>66</v>
      </c>
      <c r="J70" s="108"/>
      <c r="K70" s="26">
        <v>50.806569450437372</v>
      </c>
      <c r="L70" s="21"/>
    </row>
    <row r="71" spans="2:12">
      <c r="B71" s="104"/>
      <c r="C71" s="100"/>
      <c r="D71" s="35" t="s">
        <v>70</v>
      </c>
      <c r="E71" s="26">
        <v>62</v>
      </c>
      <c r="F71" s="33"/>
      <c r="H71" s="104"/>
      <c r="I71" s="119" t="s">
        <v>67</v>
      </c>
      <c r="J71" s="108"/>
      <c r="K71" s="26">
        <v>49</v>
      </c>
      <c r="L71" s="21"/>
    </row>
    <row r="72" spans="2:12">
      <c r="B72" s="105"/>
      <c r="C72" s="110"/>
      <c r="D72" s="36" t="s">
        <v>71</v>
      </c>
      <c r="E72" s="28">
        <v>71</v>
      </c>
      <c r="F72" s="33"/>
      <c r="H72" s="104"/>
      <c r="I72" s="120" t="s">
        <v>68</v>
      </c>
      <c r="J72" s="24" t="s">
        <v>69</v>
      </c>
      <c r="K72" s="26">
        <v>40</v>
      </c>
      <c r="L72" s="21"/>
    </row>
    <row r="73" spans="2:12">
      <c r="B73" s="111" t="s">
        <v>57</v>
      </c>
      <c r="C73" s="112" t="s">
        <v>64</v>
      </c>
      <c r="D73" s="37" t="s">
        <v>5</v>
      </c>
      <c r="E73" s="30">
        <v>125478</v>
      </c>
      <c r="F73" s="33"/>
      <c r="H73" s="104"/>
      <c r="I73" s="100"/>
      <c r="J73" s="24" t="s">
        <v>70</v>
      </c>
      <c r="K73" s="26">
        <v>49</v>
      </c>
      <c r="L73" s="21"/>
    </row>
    <row r="74" spans="2:12">
      <c r="B74" s="104"/>
      <c r="C74" s="100"/>
      <c r="D74" s="35" t="s">
        <v>65</v>
      </c>
      <c r="E74" s="25">
        <v>0</v>
      </c>
      <c r="F74" s="33"/>
      <c r="H74" s="105"/>
      <c r="I74" s="110"/>
      <c r="J74" s="27" t="s">
        <v>71</v>
      </c>
      <c r="K74" s="28">
        <v>61</v>
      </c>
      <c r="L74" s="21"/>
    </row>
    <row r="75" spans="2:12">
      <c r="B75" s="104"/>
      <c r="C75" s="107" t="s">
        <v>66</v>
      </c>
      <c r="D75" s="108"/>
      <c r="E75" s="26">
        <v>45.227370535073881</v>
      </c>
      <c r="F75" s="33"/>
      <c r="H75" s="121" t="s">
        <v>73</v>
      </c>
      <c r="I75" s="122" t="s">
        <v>64</v>
      </c>
      <c r="J75" s="29" t="s">
        <v>5</v>
      </c>
      <c r="K75" s="30">
        <v>6360</v>
      </c>
      <c r="L75" s="21"/>
    </row>
    <row r="76" spans="2:12">
      <c r="B76" s="104"/>
      <c r="C76" s="107" t="s">
        <v>67</v>
      </c>
      <c r="D76" s="108"/>
      <c r="E76" s="26">
        <v>45</v>
      </c>
      <c r="F76" s="33"/>
      <c r="H76" s="104"/>
      <c r="I76" s="100"/>
      <c r="J76" s="24" t="s">
        <v>65</v>
      </c>
      <c r="K76" s="25">
        <v>0</v>
      </c>
      <c r="L76" s="21"/>
    </row>
    <row r="77" spans="2:12">
      <c r="B77" s="104"/>
      <c r="C77" s="109" t="s">
        <v>68</v>
      </c>
      <c r="D77" s="35" t="s">
        <v>69</v>
      </c>
      <c r="E77" s="26">
        <v>38</v>
      </c>
      <c r="F77" s="33"/>
      <c r="H77" s="104"/>
      <c r="I77" s="119" t="s">
        <v>66</v>
      </c>
      <c r="J77" s="108"/>
      <c r="K77" s="26">
        <v>36.894811320754719</v>
      </c>
      <c r="L77" s="21"/>
    </row>
    <row r="78" spans="2:12">
      <c r="B78" s="104"/>
      <c r="C78" s="100"/>
      <c r="D78" s="35" t="s">
        <v>70</v>
      </c>
      <c r="E78" s="26">
        <v>45</v>
      </c>
      <c r="F78" s="33"/>
      <c r="H78" s="104"/>
      <c r="I78" s="119" t="s">
        <v>67</v>
      </c>
      <c r="J78" s="108"/>
      <c r="K78" s="26">
        <v>34</v>
      </c>
      <c r="L78" s="21"/>
    </row>
    <row r="79" spans="2:12">
      <c r="B79" s="105"/>
      <c r="C79" s="110"/>
      <c r="D79" s="36" t="s">
        <v>71</v>
      </c>
      <c r="E79" s="28">
        <v>52</v>
      </c>
      <c r="F79" s="33"/>
      <c r="H79" s="104"/>
      <c r="I79" s="120" t="s">
        <v>68</v>
      </c>
      <c r="J79" s="24" t="s">
        <v>69</v>
      </c>
      <c r="K79" s="26">
        <v>29</v>
      </c>
      <c r="L79" s="21"/>
    </row>
    <row r="80" spans="2:12">
      <c r="B80" s="111" t="s">
        <v>58</v>
      </c>
      <c r="C80" s="112" t="s">
        <v>64</v>
      </c>
      <c r="D80" s="37" t="s">
        <v>5</v>
      </c>
      <c r="E80" s="30">
        <v>3910</v>
      </c>
      <c r="F80" s="33"/>
      <c r="H80" s="104"/>
      <c r="I80" s="100"/>
      <c r="J80" s="24" t="s">
        <v>70</v>
      </c>
      <c r="K80" s="26">
        <v>34</v>
      </c>
      <c r="L80" s="21"/>
    </row>
    <row r="81" spans="2:12">
      <c r="B81" s="104"/>
      <c r="C81" s="100"/>
      <c r="D81" s="35" t="s">
        <v>65</v>
      </c>
      <c r="E81" s="25">
        <v>0</v>
      </c>
      <c r="F81" s="33"/>
      <c r="H81" s="105"/>
      <c r="I81" s="110"/>
      <c r="J81" s="27" t="s">
        <v>71</v>
      </c>
      <c r="K81" s="28">
        <v>43</v>
      </c>
      <c r="L81" s="21"/>
    </row>
    <row r="82" spans="2:12" ht="15.75" thickBot="1">
      <c r="B82" s="104"/>
      <c r="C82" s="107" t="s">
        <v>66</v>
      </c>
      <c r="D82" s="108"/>
      <c r="E82" s="26">
        <v>36.780306905370843</v>
      </c>
      <c r="F82" s="33"/>
      <c r="H82" s="123" t="s">
        <v>74</v>
      </c>
      <c r="I82" s="122" t="s">
        <v>64</v>
      </c>
      <c r="J82" s="29" t="s">
        <v>5</v>
      </c>
      <c r="K82" s="30">
        <v>21168</v>
      </c>
      <c r="L82" s="21"/>
    </row>
    <row r="83" spans="2:12">
      <c r="B83" s="104"/>
      <c r="C83" s="107" t="s">
        <v>67</v>
      </c>
      <c r="D83" s="108"/>
      <c r="E83" s="26">
        <v>32</v>
      </c>
      <c r="F83" s="33"/>
      <c r="H83" s="104"/>
      <c r="I83" s="100"/>
      <c r="J83" s="24" t="s">
        <v>65</v>
      </c>
      <c r="K83" s="25">
        <v>0</v>
      </c>
      <c r="L83" s="21"/>
    </row>
    <row r="84" spans="2:12">
      <c r="B84" s="104"/>
      <c r="C84" s="109" t="s">
        <v>68</v>
      </c>
      <c r="D84" s="35" t="s">
        <v>69</v>
      </c>
      <c r="E84" s="26">
        <v>28</v>
      </c>
      <c r="F84" s="33"/>
      <c r="H84" s="104"/>
      <c r="I84" s="119" t="s">
        <v>66</v>
      </c>
      <c r="J84" s="108"/>
      <c r="K84" s="26">
        <v>37.742394179894177</v>
      </c>
      <c r="L84" s="21"/>
    </row>
    <row r="85" spans="2:12">
      <c r="B85" s="104"/>
      <c r="C85" s="100"/>
      <c r="D85" s="35" t="s">
        <v>70</v>
      </c>
      <c r="E85" s="26">
        <v>32</v>
      </c>
      <c r="F85" s="33"/>
      <c r="H85" s="104"/>
      <c r="I85" s="119" t="s">
        <v>67</v>
      </c>
      <c r="J85" s="108"/>
      <c r="K85" s="26">
        <v>35</v>
      </c>
      <c r="L85" s="21"/>
    </row>
    <row r="86" spans="2:12" ht="15.75" thickBot="1">
      <c r="B86" s="105"/>
      <c r="C86" s="110"/>
      <c r="D86" s="36" t="s">
        <v>71</v>
      </c>
      <c r="E86" s="28">
        <v>43</v>
      </c>
      <c r="F86" s="33"/>
      <c r="H86" s="104"/>
      <c r="I86" s="124" t="s">
        <v>68</v>
      </c>
      <c r="J86" s="24" t="s">
        <v>69</v>
      </c>
      <c r="K86" s="26">
        <v>29</v>
      </c>
      <c r="L86" s="21"/>
    </row>
    <row r="87" spans="2:12">
      <c r="B87" s="111" t="s">
        <v>59</v>
      </c>
      <c r="C87" s="112" t="s">
        <v>64</v>
      </c>
      <c r="D87" s="37" t="s">
        <v>5</v>
      </c>
      <c r="E87" s="30">
        <v>2450</v>
      </c>
      <c r="F87" s="33"/>
      <c r="H87" s="104"/>
      <c r="I87" s="100"/>
      <c r="J87" s="24" t="s">
        <v>70</v>
      </c>
      <c r="K87" s="26">
        <v>35</v>
      </c>
      <c r="L87" s="21"/>
    </row>
    <row r="88" spans="2:12" ht="15.75" thickBot="1">
      <c r="B88" s="104"/>
      <c r="C88" s="100"/>
      <c r="D88" s="35" t="s">
        <v>65</v>
      </c>
      <c r="E88" s="25">
        <v>0</v>
      </c>
      <c r="F88" s="33"/>
      <c r="H88" s="114"/>
      <c r="I88" s="102"/>
      <c r="J88" s="31" t="s">
        <v>71</v>
      </c>
      <c r="K88" s="32">
        <v>44</v>
      </c>
      <c r="L88" s="21"/>
    </row>
    <row r="89" spans="2:12">
      <c r="B89" s="104"/>
      <c r="C89" s="107" t="s">
        <v>66</v>
      </c>
      <c r="D89" s="108"/>
      <c r="E89" s="26">
        <v>37.077551020408166</v>
      </c>
      <c r="F89" s="33"/>
    </row>
    <row r="90" spans="2:12">
      <c r="B90" s="104"/>
      <c r="C90" s="107" t="s">
        <v>67</v>
      </c>
      <c r="D90" s="108"/>
      <c r="E90" s="26">
        <v>36</v>
      </c>
      <c r="F90" s="33"/>
    </row>
    <row r="91" spans="2:12">
      <c r="B91" s="104"/>
      <c r="C91" s="109" t="s">
        <v>68</v>
      </c>
      <c r="D91" s="35" t="s">
        <v>69</v>
      </c>
      <c r="E91" s="26">
        <v>31</v>
      </c>
      <c r="F91" s="33"/>
    </row>
    <row r="92" spans="2:12">
      <c r="B92" s="104"/>
      <c r="C92" s="100"/>
      <c r="D92" s="35" t="s">
        <v>70</v>
      </c>
      <c r="E92" s="26">
        <v>36</v>
      </c>
      <c r="F92" s="33"/>
    </row>
    <row r="93" spans="2:12">
      <c r="B93" s="105"/>
      <c r="C93" s="110"/>
      <c r="D93" s="36" t="s">
        <v>71</v>
      </c>
      <c r="E93" s="28">
        <v>43</v>
      </c>
      <c r="F93" s="33"/>
    </row>
    <row r="94" spans="2:12">
      <c r="B94" s="111" t="s">
        <v>60</v>
      </c>
      <c r="C94" s="112" t="s">
        <v>64</v>
      </c>
      <c r="D94" s="37" t="s">
        <v>5</v>
      </c>
      <c r="E94" s="30">
        <v>9910</v>
      </c>
      <c r="F94" s="33"/>
    </row>
    <row r="95" spans="2:12">
      <c r="B95" s="104"/>
      <c r="C95" s="100"/>
      <c r="D95" s="35" t="s">
        <v>65</v>
      </c>
      <c r="E95" s="25">
        <v>0</v>
      </c>
      <c r="F95" s="33"/>
    </row>
    <row r="96" spans="2:12">
      <c r="B96" s="104"/>
      <c r="C96" s="107" t="s">
        <v>66</v>
      </c>
      <c r="D96" s="108"/>
      <c r="E96" s="26">
        <v>37.643592330978812</v>
      </c>
      <c r="F96" s="33"/>
    </row>
    <row r="97" spans="2:6">
      <c r="B97" s="104"/>
      <c r="C97" s="107" t="s">
        <v>67</v>
      </c>
      <c r="D97" s="108"/>
      <c r="E97" s="26">
        <v>33</v>
      </c>
      <c r="F97" s="33"/>
    </row>
    <row r="98" spans="2:6">
      <c r="B98" s="104"/>
      <c r="C98" s="109" t="s">
        <v>68</v>
      </c>
      <c r="D98" s="35" t="s">
        <v>69</v>
      </c>
      <c r="E98" s="26">
        <v>28</v>
      </c>
      <c r="F98" s="33"/>
    </row>
    <row r="99" spans="2:6">
      <c r="B99" s="104"/>
      <c r="C99" s="100"/>
      <c r="D99" s="35" t="s">
        <v>70</v>
      </c>
      <c r="E99" s="26">
        <v>33</v>
      </c>
      <c r="F99" s="33"/>
    </row>
    <row r="100" spans="2:6">
      <c r="B100" s="105"/>
      <c r="C100" s="110"/>
      <c r="D100" s="36" t="s">
        <v>71</v>
      </c>
      <c r="E100" s="28">
        <v>45.25</v>
      </c>
      <c r="F100" s="33"/>
    </row>
    <row r="101" spans="2:6" ht="15.75" thickBot="1">
      <c r="B101" s="113" t="s">
        <v>61</v>
      </c>
      <c r="C101" s="112" t="s">
        <v>64</v>
      </c>
      <c r="D101" s="37" t="s">
        <v>5</v>
      </c>
      <c r="E101" s="30">
        <v>11258</v>
      </c>
      <c r="F101" s="33"/>
    </row>
    <row r="102" spans="2:6">
      <c r="B102" s="104"/>
      <c r="C102" s="100"/>
      <c r="D102" s="35" t="s">
        <v>65</v>
      </c>
      <c r="E102" s="25">
        <v>0</v>
      </c>
      <c r="F102" s="33"/>
    </row>
    <row r="103" spans="2:6">
      <c r="B103" s="104"/>
      <c r="C103" s="107" t="s">
        <v>66</v>
      </c>
      <c r="D103" s="108"/>
      <c r="E103" s="26">
        <v>37.829365784331145</v>
      </c>
      <c r="F103" s="33"/>
    </row>
    <row r="104" spans="2:6">
      <c r="B104" s="104"/>
      <c r="C104" s="107" t="s">
        <v>67</v>
      </c>
      <c r="D104" s="108"/>
      <c r="E104" s="26">
        <v>37</v>
      </c>
      <c r="F104" s="33"/>
    </row>
    <row r="105" spans="2:6" ht="15.75" thickBot="1">
      <c r="B105" s="104"/>
      <c r="C105" s="115" t="s">
        <v>68</v>
      </c>
      <c r="D105" s="35" t="s">
        <v>69</v>
      </c>
      <c r="E105" s="26">
        <v>31</v>
      </c>
      <c r="F105" s="33"/>
    </row>
    <row r="106" spans="2:6">
      <c r="B106" s="104"/>
      <c r="C106" s="100"/>
      <c r="D106" s="35" t="s">
        <v>70</v>
      </c>
      <c r="E106" s="26">
        <v>37</v>
      </c>
      <c r="F106" s="33"/>
    </row>
    <row r="107" spans="2:6" ht="15.75" thickBot="1">
      <c r="B107" s="114"/>
      <c r="C107" s="102"/>
      <c r="D107" s="38" t="s">
        <v>71</v>
      </c>
      <c r="E107" s="32">
        <v>43</v>
      </c>
      <c r="F107" s="33"/>
    </row>
  </sheetData>
  <mergeCells count="58">
    <mergeCell ref="H82:H88"/>
    <mergeCell ref="I82:I83"/>
    <mergeCell ref="I84:J84"/>
    <mergeCell ref="I85:J85"/>
    <mergeCell ref="I86:I88"/>
    <mergeCell ref="H75:H81"/>
    <mergeCell ref="I75:I76"/>
    <mergeCell ref="I77:J77"/>
    <mergeCell ref="I78:J78"/>
    <mergeCell ref="I79:I81"/>
    <mergeCell ref="H66:K66"/>
    <mergeCell ref="H67:K67"/>
    <mergeCell ref="H68:H74"/>
    <mergeCell ref="I68:I69"/>
    <mergeCell ref="I70:J70"/>
    <mergeCell ref="I71:J71"/>
    <mergeCell ref="I72:I74"/>
    <mergeCell ref="B101:B107"/>
    <mergeCell ref="C101:C102"/>
    <mergeCell ref="C103:D103"/>
    <mergeCell ref="C104:D104"/>
    <mergeCell ref="C105:C107"/>
    <mergeCell ref="B94:B100"/>
    <mergeCell ref="C94:C95"/>
    <mergeCell ref="C96:D96"/>
    <mergeCell ref="C97:D97"/>
    <mergeCell ref="C98:C100"/>
    <mergeCell ref="B87:B93"/>
    <mergeCell ref="C87:C88"/>
    <mergeCell ref="C89:D89"/>
    <mergeCell ref="C90:D90"/>
    <mergeCell ref="C91:C93"/>
    <mergeCell ref="B80:B86"/>
    <mergeCell ref="C80:C81"/>
    <mergeCell ref="C82:D82"/>
    <mergeCell ref="C83:D83"/>
    <mergeCell ref="C84:C86"/>
    <mergeCell ref="B73:B79"/>
    <mergeCell ref="C73:C74"/>
    <mergeCell ref="C75:D75"/>
    <mergeCell ref="C76:D76"/>
    <mergeCell ref="C77:C79"/>
    <mergeCell ref="B66:B72"/>
    <mergeCell ref="C66:C67"/>
    <mergeCell ref="C68:D68"/>
    <mergeCell ref="C69:D69"/>
    <mergeCell ref="C70:C72"/>
    <mergeCell ref="A4:F4"/>
    <mergeCell ref="A5:B5"/>
    <mergeCell ref="A6:A22"/>
    <mergeCell ref="B64:E64"/>
    <mergeCell ref="B65:E65"/>
    <mergeCell ref="A52:F52"/>
    <mergeCell ref="A53:B53"/>
    <mergeCell ref="A54:A60"/>
    <mergeCell ref="A28:F28"/>
    <mergeCell ref="A29:B29"/>
    <mergeCell ref="A30:A4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22" sqref="A22"/>
    </sheetView>
  </sheetViews>
  <sheetFormatPr defaultColWidth="9.140625" defaultRowHeight="12.75"/>
  <cols>
    <col min="1" max="6" width="8.7109375" style="60" customWidth="1"/>
    <col min="7" max="7" width="14.28515625" style="60" bestFit="1" customWidth="1"/>
    <col min="8" max="8" width="18.7109375" style="60" bestFit="1" customWidth="1"/>
    <col min="9" max="9" width="6.28515625" style="60" bestFit="1" customWidth="1"/>
    <col min="10" max="10" width="13.7109375" style="60" bestFit="1" customWidth="1"/>
    <col min="11" max="11" width="14.140625" style="60" bestFit="1" customWidth="1"/>
    <col min="12" max="12" width="27" style="60" bestFit="1" customWidth="1"/>
    <col min="13" max="16384" width="9.140625" style="60"/>
  </cols>
  <sheetData>
    <row r="1" spans="1:12">
      <c r="A1" s="60" t="s">
        <v>125</v>
      </c>
    </row>
    <row r="2" spans="1:12" ht="5.0999999999999996" customHeight="1" thickBot="1">
      <c r="A2" s="73"/>
      <c r="B2" s="73"/>
      <c r="C2" s="73"/>
      <c r="D2" s="73"/>
      <c r="E2" s="73"/>
      <c r="F2" s="73"/>
    </row>
    <row r="3" spans="1:12" ht="5.0999999999999996" customHeight="1"/>
    <row r="4" spans="1:12" ht="9" customHeight="1"/>
    <row r="5" spans="1:12" ht="9" customHeight="1"/>
    <row r="6" spans="1:12" ht="9" customHeight="1"/>
    <row r="7" spans="1:12" ht="9" customHeight="1">
      <c r="H7" s="135"/>
      <c r="I7" s="133" t="s">
        <v>151</v>
      </c>
      <c r="J7" s="133" t="s">
        <v>150</v>
      </c>
      <c r="K7" s="133" t="s">
        <v>149</v>
      </c>
      <c r="L7" s="133" t="s">
        <v>148</v>
      </c>
    </row>
    <row r="8" spans="1:12" ht="9" customHeight="1">
      <c r="H8" s="135" t="s">
        <v>145</v>
      </c>
      <c r="I8" s="134">
        <v>0.48099999999999998</v>
      </c>
      <c r="J8" s="134">
        <v>0.49299999999999999</v>
      </c>
      <c r="K8" s="134">
        <v>0.52100000000000002</v>
      </c>
      <c r="L8" s="134">
        <v>0.36199999999999999</v>
      </c>
    </row>
    <row r="9" spans="1:12" ht="9" customHeight="1">
      <c r="H9" s="135" t="s">
        <v>146</v>
      </c>
      <c r="I9" s="134">
        <v>0.13100000000000001</v>
      </c>
      <c r="J9" s="134">
        <v>0.121</v>
      </c>
      <c r="K9" s="134">
        <v>0.192</v>
      </c>
      <c r="L9" s="134">
        <v>0.20699999999999999</v>
      </c>
    </row>
    <row r="10" spans="1:12" ht="9" customHeight="1">
      <c r="H10" s="135" t="s">
        <v>147</v>
      </c>
      <c r="I10" s="134">
        <v>0.38800000000000001</v>
      </c>
      <c r="J10" s="134">
        <v>0.38600000000000001</v>
      </c>
      <c r="K10" s="134">
        <v>0.28699999999999998</v>
      </c>
      <c r="L10" s="134">
        <v>0.432</v>
      </c>
    </row>
    <row r="11" spans="1:12" ht="9" customHeight="1"/>
    <row r="12" spans="1:12" ht="9" customHeight="1"/>
    <row r="13" spans="1:12" ht="9" customHeight="1">
      <c r="I13" s="91"/>
      <c r="J13" s="91"/>
    </row>
    <row r="14" spans="1:12" ht="9" customHeight="1">
      <c r="I14" s="91"/>
      <c r="J14" s="91"/>
    </row>
    <row r="15" spans="1:12" ht="9" customHeight="1">
      <c r="I15" s="91"/>
      <c r="J15" s="91"/>
    </row>
    <row r="16" spans="1:12" ht="9" customHeight="1"/>
    <row r="17" spans="1:12" ht="9" customHeight="1"/>
    <row r="18" spans="1:12" ht="5.0999999999999996" customHeight="1" thickBot="1">
      <c r="A18" s="73"/>
      <c r="B18" s="73"/>
      <c r="C18" s="73"/>
      <c r="D18" s="73"/>
      <c r="E18" s="73"/>
      <c r="F18" s="73"/>
    </row>
    <row r="19" spans="1:12" ht="5.0999999999999996" customHeight="1"/>
    <row r="20" spans="1:12">
      <c r="A20" s="60" t="s">
        <v>75</v>
      </c>
    </row>
    <row r="24" spans="1:12">
      <c r="B24" s="91"/>
      <c r="C24" s="91"/>
      <c r="D24" s="91"/>
      <c r="E24" s="91"/>
      <c r="I24" s="91"/>
      <c r="J24" s="91"/>
      <c r="K24" s="91"/>
      <c r="L24" s="91"/>
    </row>
    <row r="25" spans="1:12">
      <c r="B25" s="91"/>
      <c r="C25" s="91"/>
      <c r="D25" s="91"/>
      <c r="E25" s="91"/>
      <c r="I25" s="91"/>
      <c r="J25" s="91"/>
      <c r="K25" s="91"/>
      <c r="L25" s="91"/>
    </row>
    <row r="26" spans="1:12">
      <c r="B26" s="91"/>
      <c r="C26" s="91"/>
      <c r="D26" s="91"/>
      <c r="E26" s="91"/>
      <c r="I26" s="91"/>
      <c r="J26" s="91"/>
      <c r="K26" s="91"/>
      <c r="L26" s="91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workbookViewId="0">
      <selection activeCell="A23" sqref="A23"/>
    </sheetView>
  </sheetViews>
  <sheetFormatPr defaultColWidth="9.140625" defaultRowHeight="12.75"/>
  <cols>
    <col min="1" max="1" width="46.7109375" style="60" customWidth="1"/>
    <col min="2" max="3" width="9.7109375" style="60" customWidth="1"/>
    <col min="4" max="16384" width="9.140625" style="60"/>
  </cols>
  <sheetData>
    <row r="1" spans="1:3">
      <c r="A1" s="60" t="s">
        <v>126</v>
      </c>
    </row>
    <row r="2" spans="1:3" ht="5.0999999999999996" customHeight="1" thickBot="1"/>
    <row r="3" spans="1:3" ht="23.1" customHeight="1">
      <c r="A3" s="62" t="s">
        <v>109</v>
      </c>
      <c r="B3" s="57" t="s">
        <v>111</v>
      </c>
      <c r="C3" s="57" t="s">
        <v>94</v>
      </c>
    </row>
    <row r="4" spans="1:3" ht="14.1" customHeight="1">
      <c r="A4" s="60" t="s">
        <v>127</v>
      </c>
      <c r="B4" s="81">
        <v>6573</v>
      </c>
      <c r="C4" s="79">
        <v>8.1531648866892417E-2</v>
      </c>
    </row>
    <row r="5" spans="1:3" ht="14.1" customHeight="1">
      <c r="A5" s="60" t="s">
        <v>138</v>
      </c>
      <c r="B5" s="81">
        <v>5124</v>
      </c>
      <c r="C5" s="79">
        <v>6.3558218286011978E-2</v>
      </c>
    </row>
    <row r="6" spans="1:3" ht="14.1" customHeight="1">
      <c r="A6" s="60" t="s">
        <v>104</v>
      </c>
      <c r="B6" s="81">
        <v>1881</v>
      </c>
      <c r="C6" s="79">
        <v>2.3331968890708144E-2</v>
      </c>
    </row>
    <row r="7" spans="1:3" ht="14.1" customHeight="1">
      <c r="A7" s="60" t="s">
        <v>128</v>
      </c>
      <c r="B7" s="81">
        <v>279</v>
      </c>
      <c r="C7" s="79">
        <v>3.4607226584303947E-3</v>
      </c>
    </row>
    <row r="8" spans="1:3" ht="14.1" customHeight="1">
      <c r="A8" s="60" t="s">
        <v>105</v>
      </c>
      <c r="B8" s="81">
        <v>967</v>
      </c>
      <c r="C8" s="79">
        <v>1.1994691077785634E-2</v>
      </c>
    </row>
    <row r="9" spans="1:3" ht="14.1" customHeight="1">
      <c r="A9" s="60" t="s">
        <v>113</v>
      </c>
      <c r="B9" s="81">
        <v>19402</v>
      </c>
      <c r="C9" s="79">
        <v>0.24066287103536388</v>
      </c>
    </row>
    <row r="10" spans="1:3" ht="14.1" customHeight="1">
      <c r="A10" s="60" t="s">
        <v>129</v>
      </c>
      <c r="B10" s="81">
        <v>9018</v>
      </c>
      <c r="C10" s="79">
        <v>0.1118594872176534</v>
      </c>
    </row>
    <row r="11" spans="1:3" ht="14.1" customHeight="1">
      <c r="A11" s="60" t="s">
        <v>114</v>
      </c>
      <c r="B11" s="81">
        <v>1493</v>
      </c>
      <c r="C11" s="79">
        <v>1.8519207630955482E-2</v>
      </c>
    </row>
    <row r="12" spans="1:3" ht="14.1" customHeight="1">
      <c r="A12" s="60" t="s">
        <v>106</v>
      </c>
      <c r="B12" s="81">
        <v>2614</v>
      </c>
      <c r="C12" s="79">
        <v>3.2424118384003768E-2</v>
      </c>
    </row>
    <row r="13" spans="1:3" ht="14.1" customHeight="1">
      <c r="A13" s="60" t="s">
        <v>130</v>
      </c>
      <c r="B13" s="81">
        <v>1442</v>
      </c>
      <c r="C13" s="79">
        <v>1.7886602413823043E-2</v>
      </c>
    </row>
    <row r="14" spans="1:3" ht="14.1" customHeight="1">
      <c r="A14" s="60" t="s">
        <v>107</v>
      </c>
      <c r="B14" s="81">
        <v>328</v>
      </c>
      <c r="C14" s="79">
        <v>4.0685198278321488E-3</v>
      </c>
    </row>
    <row r="15" spans="1:3" ht="14.1" customHeight="1">
      <c r="A15" s="60" t="s">
        <v>115</v>
      </c>
      <c r="B15" s="81">
        <v>25593</v>
      </c>
      <c r="C15" s="79">
        <v>0.31745618278569571</v>
      </c>
    </row>
    <row r="16" spans="1:3" ht="14.1" customHeight="1">
      <c r="A16" s="60" t="s">
        <v>112</v>
      </c>
      <c r="B16" s="81">
        <v>4216</v>
      </c>
      <c r="C16" s="79">
        <v>5.2295364616281523E-2</v>
      </c>
    </row>
    <row r="17" spans="1:3" ht="14.1" customHeight="1">
      <c r="A17" s="60" t="s">
        <v>108</v>
      </c>
      <c r="B17" s="81">
        <v>1689</v>
      </c>
      <c r="C17" s="79">
        <v>2.0950396308562498E-2</v>
      </c>
    </row>
    <row r="18" spans="1:3" ht="14.1" customHeight="1">
      <c r="A18" s="42" t="s">
        <v>110</v>
      </c>
      <c r="B18" s="90">
        <v>80619</v>
      </c>
      <c r="C18" s="89">
        <v>1</v>
      </c>
    </row>
    <row r="19" spans="1:3" ht="5.0999999999999996" customHeight="1" thickBot="1">
      <c r="A19" s="73"/>
      <c r="B19" s="73"/>
      <c r="C19" s="88"/>
    </row>
    <row r="20" spans="1:3" ht="5.0999999999999996" customHeight="1">
      <c r="A20" s="42"/>
      <c r="B20" s="42"/>
      <c r="C20" s="89"/>
    </row>
    <row r="21" spans="1:3">
      <c r="A21" s="65" t="s">
        <v>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tabSelected="1" workbookViewId="0">
      <selection activeCell="A17" sqref="A17"/>
    </sheetView>
  </sheetViews>
  <sheetFormatPr defaultColWidth="9.140625" defaultRowHeight="12.75"/>
  <cols>
    <col min="1" max="1" width="28.7109375" style="60" customWidth="1"/>
    <col min="2" max="2" width="14.28515625" style="61" customWidth="1"/>
    <col min="3" max="3" width="8.7109375" style="61" customWidth="1"/>
    <col min="4" max="4" width="7.140625" style="61" customWidth="1"/>
    <col min="5" max="16384" width="9.140625" style="60"/>
  </cols>
  <sheetData>
    <row r="1" spans="1:4">
      <c r="A1" s="60" t="s">
        <v>116</v>
      </c>
    </row>
    <row r="2" spans="1:4" ht="5.0999999999999996" customHeight="1" thickBot="1"/>
    <row r="3" spans="1:4" ht="23.1" customHeight="1">
      <c r="A3" s="62" t="s">
        <v>77</v>
      </c>
      <c r="B3" s="58" t="s">
        <v>27</v>
      </c>
      <c r="C3" s="57" t="s">
        <v>131</v>
      </c>
      <c r="D3" s="57" t="s">
        <v>6</v>
      </c>
    </row>
    <row r="4" spans="1:4" ht="14.1" customHeight="1">
      <c r="A4" s="60" t="s">
        <v>96</v>
      </c>
      <c r="B4" s="59">
        <v>112808</v>
      </c>
      <c r="C4" s="61">
        <v>91136</v>
      </c>
      <c r="D4" s="61">
        <v>203944</v>
      </c>
    </row>
    <row r="5" spans="1:4" ht="14.1" customHeight="1">
      <c r="A5" s="60" t="s">
        <v>95</v>
      </c>
      <c r="B5" s="61">
        <v>3922</v>
      </c>
      <c r="C5" s="61">
        <v>2438</v>
      </c>
      <c r="D5" s="61">
        <v>6360</v>
      </c>
    </row>
    <row r="6" spans="1:4" ht="14.1" customHeight="1">
      <c r="A6" s="60" t="s">
        <v>97</v>
      </c>
      <c r="B6" s="61">
        <v>9844</v>
      </c>
      <c r="C6" s="61">
        <v>11324</v>
      </c>
      <c r="D6" s="61">
        <v>21168</v>
      </c>
    </row>
    <row r="7" spans="1:4" ht="14.1" customHeight="1">
      <c r="A7" s="67" t="s">
        <v>6</v>
      </c>
      <c r="B7" s="68">
        <v>126574</v>
      </c>
      <c r="C7" s="68">
        <v>104898</v>
      </c>
      <c r="D7" s="68">
        <v>231472</v>
      </c>
    </row>
    <row r="8" spans="1:4" ht="3" customHeight="1"/>
    <row r="9" spans="1:4" ht="14.1" customHeight="1">
      <c r="A9" s="60" t="s">
        <v>96</v>
      </c>
      <c r="B9" s="63">
        <f>B4/B$7</f>
        <v>0.89124148719326246</v>
      </c>
      <c r="C9" s="63">
        <f t="shared" ref="C9:D9" si="0">C4/C$7</f>
        <v>0.86880588762416822</v>
      </c>
      <c r="D9" s="63">
        <f t="shared" si="0"/>
        <v>0.88107416879795397</v>
      </c>
    </row>
    <row r="10" spans="1:4" ht="14.1" customHeight="1">
      <c r="A10" s="60" t="s">
        <v>95</v>
      </c>
      <c r="B10" s="63">
        <f t="shared" ref="B10:D12" si="1">B5/B$7</f>
        <v>3.0985826473051339E-2</v>
      </c>
      <c r="C10" s="63">
        <f t="shared" si="1"/>
        <v>2.3241625197811207E-2</v>
      </c>
      <c r="D10" s="63">
        <f t="shared" si="1"/>
        <v>2.7476325430289626E-2</v>
      </c>
    </row>
    <row r="11" spans="1:4" ht="14.1" customHeight="1">
      <c r="A11" s="60" t="s">
        <v>97</v>
      </c>
      <c r="B11" s="63">
        <f t="shared" si="1"/>
        <v>7.7772686333686225E-2</v>
      </c>
      <c r="C11" s="63">
        <f t="shared" si="1"/>
        <v>0.10795248717802056</v>
      </c>
      <c r="D11" s="63">
        <f t="shared" si="1"/>
        <v>9.1449505771756409E-2</v>
      </c>
    </row>
    <row r="12" spans="1:4" ht="14.1" customHeight="1">
      <c r="A12" s="67" t="s">
        <v>6</v>
      </c>
      <c r="B12" s="69">
        <f t="shared" si="1"/>
        <v>1</v>
      </c>
      <c r="C12" s="69">
        <f t="shared" si="1"/>
        <v>1</v>
      </c>
      <c r="D12" s="69">
        <f t="shared" si="1"/>
        <v>1</v>
      </c>
    </row>
    <row r="13" spans="1:4" ht="5.0999999999999996" customHeight="1" thickBot="1">
      <c r="A13" s="49"/>
      <c r="B13" s="64"/>
      <c r="C13" s="64"/>
      <c r="D13" s="64"/>
    </row>
    <row r="14" spans="1:4" ht="5.0999999999999996" customHeight="1">
      <c r="A14" s="42"/>
      <c r="B14" s="66"/>
      <c r="C14" s="66"/>
      <c r="D14" s="66"/>
    </row>
    <row r="15" spans="1:4">
      <c r="A15" s="65" t="s">
        <v>75</v>
      </c>
    </row>
    <row r="18" spans="2:4">
      <c r="B18" s="63"/>
      <c r="C18" s="63"/>
      <c r="D18" s="6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showGridLines="0" workbookViewId="0">
      <selection activeCell="A21" sqref="A21"/>
    </sheetView>
  </sheetViews>
  <sheetFormatPr defaultColWidth="9.140625" defaultRowHeight="12.75"/>
  <cols>
    <col min="1" max="2" width="8.7109375" style="42" customWidth="1"/>
    <col min="3" max="6" width="8.7109375" style="60" customWidth="1"/>
    <col min="7" max="16384" width="9.140625" style="60"/>
  </cols>
  <sheetData>
    <row r="1" spans="1:6">
      <c r="A1" s="60" t="s">
        <v>118</v>
      </c>
    </row>
    <row r="2" spans="1:6" ht="5.0999999999999996" customHeight="1" thickBot="1">
      <c r="A2" s="73"/>
      <c r="B2" s="73"/>
      <c r="C2" s="73"/>
      <c r="D2" s="73"/>
      <c r="E2" s="73"/>
      <c r="F2" s="73"/>
    </row>
    <row r="3" spans="1:6" ht="5.0999999999999996" customHeight="1"/>
    <row r="4" spans="1:6" ht="8.1" customHeight="1"/>
    <row r="5" spans="1:6" ht="8.1" customHeight="1"/>
    <row r="6" spans="1:6" ht="8.1" customHeight="1"/>
    <row r="7" spans="1:6" ht="8.1" customHeight="1"/>
    <row r="8" spans="1:6" ht="8.1" customHeight="1"/>
    <row r="9" spans="1:6" ht="8.1" customHeight="1"/>
    <row r="10" spans="1:6" ht="8.1" customHeight="1"/>
    <row r="11" spans="1:6" ht="8.1" customHeight="1"/>
    <row r="12" spans="1:6" ht="8.1" customHeight="1"/>
    <row r="13" spans="1:6" ht="8.1" customHeight="1"/>
    <row r="14" spans="1:6" ht="8.1" customHeight="1"/>
    <row r="15" spans="1:6" ht="8.1" customHeight="1"/>
    <row r="16" spans="1:6" ht="8.1" customHeight="1"/>
    <row r="17" spans="1:13" ht="8.1" customHeight="1"/>
    <row r="18" spans="1:13" ht="5.0999999999999996" customHeight="1" thickBot="1">
      <c r="A18" s="73"/>
      <c r="B18" s="73"/>
      <c r="C18" s="73"/>
      <c r="D18" s="73"/>
      <c r="E18" s="73"/>
      <c r="F18" s="73"/>
    </row>
    <row r="19" spans="1:13" ht="5.0999999999999996" customHeight="1"/>
    <row r="20" spans="1:13" ht="14.1" customHeight="1">
      <c r="A20" s="60" t="s">
        <v>75</v>
      </c>
    </row>
    <row r="21" spans="1:13" ht="13.5" thickBot="1">
      <c r="A21" s="53"/>
      <c r="B21" s="70"/>
    </row>
    <row r="22" spans="1:13" ht="30">
      <c r="A22" s="56" t="s">
        <v>76</v>
      </c>
      <c r="B22" s="55" t="s">
        <v>117</v>
      </c>
      <c r="E22" s="42"/>
      <c r="F22" s="42"/>
      <c r="G22" s="42"/>
      <c r="H22" s="42"/>
      <c r="I22" s="42"/>
      <c r="J22" s="42"/>
      <c r="K22" s="42"/>
      <c r="L22" s="42"/>
      <c r="M22" s="42"/>
    </row>
    <row r="23" spans="1:13">
      <c r="A23" s="71">
        <v>0</v>
      </c>
      <c r="B23" s="54">
        <v>0</v>
      </c>
      <c r="E23" s="42"/>
      <c r="F23" s="42"/>
      <c r="G23" s="42"/>
      <c r="H23" s="42"/>
      <c r="I23" s="42"/>
      <c r="J23" s="42"/>
      <c r="K23" s="42"/>
      <c r="L23" s="42"/>
      <c r="M23" s="42"/>
    </row>
    <row r="24" spans="1:13">
      <c r="A24" s="71">
        <v>1</v>
      </c>
      <c r="B24" s="54">
        <v>0</v>
      </c>
      <c r="E24" s="42"/>
      <c r="F24" s="42"/>
      <c r="G24" s="42"/>
      <c r="H24" s="42"/>
      <c r="I24" s="42"/>
      <c r="J24" s="42"/>
      <c r="K24" s="42"/>
      <c r="L24" s="42"/>
      <c r="M24" s="42"/>
    </row>
    <row r="25" spans="1:13">
      <c r="A25" s="71">
        <v>2</v>
      </c>
      <c r="B25" s="54">
        <v>0</v>
      </c>
      <c r="E25" s="42"/>
      <c r="F25" s="42"/>
      <c r="G25" s="42"/>
      <c r="H25" s="42"/>
      <c r="I25" s="42"/>
      <c r="J25" s="42"/>
      <c r="K25" s="42"/>
      <c r="L25" s="42"/>
      <c r="M25" s="42"/>
    </row>
    <row r="26" spans="1:13">
      <c r="A26" s="71">
        <v>3</v>
      </c>
      <c r="B26" s="54">
        <v>0</v>
      </c>
      <c r="E26" s="42"/>
      <c r="F26" s="42"/>
      <c r="G26" s="42"/>
      <c r="H26" s="42"/>
      <c r="I26" s="42"/>
      <c r="J26" s="42"/>
      <c r="K26" s="42"/>
      <c r="L26" s="42"/>
      <c r="M26" s="42"/>
    </row>
    <row r="27" spans="1:13">
      <c r="A27" s="71">
        <v>4</v>
      </c>
      <c r="B27" s="54">
        <v>0</v>
      </c>
      <c r="E27" s="42"/>
      <c r="F27" s="42"/>
      <c r="G27" s="42"/>
      <c r="H27" s="42"/>
      <c r="I27" s="42"/>
      <c r="J27" s="42"/>
      <c r="K27" s="42"/>
      <c r="L27" s="42"/>
      <c r="M27" s="42"/>
    </row>
    <row r="28" spans="1:13">
      <c r="A28" s="71">
        <v>5</v>
      </c>
      <c r="B28" s="54">
        <v>0</v>
      </c>
      <c r="E28" s="42"/>
      <c r="F28" s="42"/>
      <c r="G28" s="42"/>
      <c r="H28" s="42"/>
      <c r="I28" s="42"/>
      <c r="J28" s="42"/>
      <c r="K28" s="42"/>
      <c r="L28" s="42"/>
      <c r="M28" s="42"/>
    </row>
    <row r="29" spans="1:13">
      <c r="A29" s="71">
        <v>6</v>
      </c>
      <c r="B29" s="54">
        <v>0</v>
      </c>
      <c r="E29" s="42"/>
      <c r="F29" s="42"/>
      <c r="G29" s="42"/>
      <c r="H29" s="42"/>
      <c r="I29" s="42"/>
      <c r="J29" s="42"/>
      <c r="K29" s="42"/>
      <c r="L29" s="42"/>
      <c r="M29" s="42"/>
    </row>
    <row r="30" spans="1:13">
      <c r="A30" s="71">
        <v>7</v>
      </c>
      <c r="B30" s="54">
        <v>0</v>
      </c>
      <c r="E30" s="42"/>
      <c r="F30" s="42"/>
      <c r="G30" s="42"/>
      <c r="H30" s="42"/>
      <c r="I30" s="42"/>
      <c r="J30" s="42"/>
      <c r="K30" s="42"/>
      <c r="L30" s="42"/>
      <c r="M30" s="42"/>
    </row>
    <row r="31" spans="1:13">
      <c r="A31" s="71">
        <v>8</v>
      </c>
      <c r="B31" s="54">
        <v>0</v>
      </c>
      <c r="E31" s="42"/>
      <c r="F31" s="42"/>
      <c r="G31" s="42"/>
      <c r="H31" s="42"/>
      <c r="I31" s="42"/>
      <c r="J31" s="42"/>
      <c r="K31" s="42"/>
      <c r="L31" s="42"/>
      <c r="M31" s="42"/>
    </row>
    <row r="32" spans="1:13">
      <c r="A32" s="71">
        <v>9</v>
      </c>
      <c r="B32" s="54">
        <v>0</v>
      </c>
      <c r="E32" s="42"/>
      <c r="F32" s="42"/>
      <c r="G32" s="42"/>
      <c r="H32" s="42"/>
      <c r="I32" s="42"/>
      <c r="J32" s="42"/>
      <c r="K32" s="42"/>
      <c r="L32" s="42"/>
      <c r="M32" s="42"/>
    </row>
    <row r="33" spans="1:13">
      <c r="A33" s="71">
        <v>10</v>
      </c>
      <c r="B33" s="54">
        <v>0</v>
      </c>
      <c r="E33" s="42"/>
      <c r="F33" s="42"/>
      <c r="G33" s="42"/>
      <c r="H33" s="42"/>
      <c r="I33" s="42"/>
      <c r="J33" s="42"/>
      <c r="K33" s="42"/>
      <c r="L33" s="42"/>
      <c r="M33" s="42"/>
    </row>
    <row r="34" spans="1:13">
      <c r="A34" s="71">
        <v>11</v>
      </c>
      <c r="B34" s="54">
        <v>0</v>
      </c>
      <c r="E34" s="42"/>
      <c r="F34" s="42"/>
      <c r="G34" s="42"/>
      <c r="H34" s="42"/>
      <c r="I34" s="42"/>
      <c r="J34" s="42"/>
      <c r="K34" s="42"/>
      <c r="L34" s="42"/>
      <c r="M34" s="42"/>
    </row>
    <row r="35" spans="1:13">
      <c r="A35" s="71">
        <v>12</v>
      </c>
      <c r="B35" s="54">
        <v>0</v>
      </c>
      <c r="E35" s="42"/>
      <c r="F35" s="42"/>
      <c r="G35" s="42"/>
      <c r="H35" s="42"/>
      <c r="I35" s="42"/>
      <c r="J35" s="42"/>
      <c r="K35" s="42"/>
      <c r="L35" s="42"/>
      <c r="M35" s="42"/>
    </row>
    <row r="36" spans="1:13">
      <c r="A36" s="71">
        <v>13</v>
      </c>
      <c r="B36" s="54">
        <v>0</v>
      </c>
      <c r="E36" s="42"/>
      <c r="F36" s="42"/>
      <c r="G36" s="42"/>
      <c r="H36" s="42"/>
      <c r="I36" s="42"/>
      <c r="J36" s="42"/>
      <c r="K36" s="42"/>
      <c r="L36" s="42"/>
      <c r="M36" s="42"/>
    </row>
    <row r="37" spans="1:13">
      <c r="A37" s="71">
        <v>14</v>
      </c>
      <c r="B37" s="54">
        <v>0</v>
      </c>
      <c r="E37" s="42"/>
      <c r="F37" s="42"/>
      <c r="G37" s="42"/>
      <c r="H37" s="42"/>
      <c r="I37" s="42"/>
      <c r="J37" s="42"/>
      <c r="K37" s="42"/>
      <c r="L37" s="42"/>
      <c r="M37" s="42"/>
    </row>
    <row r="38" spans="1:13">
      <c r="A38" s="71">
        <v>15</v>
      </c>
      <c r="B38" s="54">
        <v>0</v>
      </c>
      <c r="E38" s="42"/>
      <c r="F38" s="42"/>
      <c r="G38" s="42"/>
      <c r="H38" s="42"/>
      <c r="I38" s="42"/>
      <c r="J38" s="42"/>
      <c r="K38" s="42"/>
      <c r="L38" s="42"/>
      <c r="M38" s="42"/>
    </row>
    <row r="39" spans="1:13">
      <c r="A39" s="71">
        <v>16</v>
      </c>
      <c r="B39" s="54">
        <v>3.1887755102040814E-4</v>
      </c>
      <c r="C39" s="72"/>
      <c r="E39" s="42"/>
      <c r="F39" s="42"/>
      <c r="G39" s="42"/>
      <c r="H39" s="42"/>
      <c r="I39" s="42"/>
      <c r="J39" s="42"/>
      <c r="K39" s="42"/>
      <c r="L39" s="42"/>
      <c r="M39" s="42"/>
    </row>
    <row r="40" spans="1:13">
      <c r="A40" s="71">
        <v>17</v>
      </c>
      <c r="B40" s="54">
        <v>6.5019505851755528E-4</v>
      </c>
      <c r="E40" s="42"/>
      <c r="F40" s="42"/>
      <c r="G40" s="42"/>
      <c r="H40" s="42"/>
      <c r="I40" s="42"/>
      <c r="J40" s="42"/>
      <c r="K40" s="42"/>
      <c r="L40" s="42"/>
      <c r="M40" s="42"/>
    </row>
    <row r="41" spans="1:13">
      <c r="A41" s="71">
        <v>18</v>
      </c>
      <c r="B41" s="54">
        <v>8.9285714285714281E-3</v>
      </c>
    </row>
    <row r="42" spans="1:13">
      <c r="A42" s="71">
        <v>19</v>
      </c>
      <c r="B42" s="54">
        <v>1.8666214152384186E-2</v>
      </c>
    </row>
    <row r="43" spans="1:13">
      <c r="A43" s="71">
        <v>20</v>
      </c>
      <c r="B43" s="54">
        <v>3.5345384118786315E-2</v>
      </c>
      <c r="C43" s="72"/>
    </row>
    <row r="44" spans="1:13">
      <c r="A44" s="71">
        <v>21</v>
      </c>
      <c r="B44" s="54">
        <v>7.2340425531914887E-2</v>
      </c>
    </row>
    <row r="45" spans="1:13">
      <c r="A45" s="71">
        <v>22</v>
      </c>
      <c r="B45" s="54">
        <v>0.11511721907841552</v>
      </c>
    </row>
    <row r="46" spans="1:13">
      <c r="A46" s="71">
        <v>23</v>
      </c>
      <c r="B46" s="54">
        <v>0.15143180715094645</v>
      </c>
    </row>
    <row r="47" spans="1:13">
      <c r="A47" s="71">
        <v>24</v>
      </c>
      <c r="B47" s="54">
        <v>0.20641711229946524</v>
      </c>
      <c r="C47" s="72"/>
    </row>
    <row r="48" spans="1:13">
      <c r="A48" s="71">
        <v>25</v>
      </c>
      <c r="B48" s="54">
        <v>0.25489591364687741</v>
      </c>
    </row>
    <row r="49" spans="1:2">
      <c r="A49" s="71">
        <v>26</v>
      </c>
      <c r="B49" s="54">
        <v>0.31429412630649195</v>
      </c>
    </row>
    <row r="50" spans="1:2">
      <c r="A50" s="71">
        <v>27</v>
      </c>
      <c r="B50" s="54">
        <v>0.37226484796817277</v>
      </c>
    </row>
    <row r="51" spans="1:2">
      <c r="A51" s="71">
        <v>28</v>
      </c>
      <c r="B51" s="54">
        <v>0.43709415584415584</v>
      </c>
    </row>
    <row r="52" spans="1:2">
      <c r="A52" s="71">
        <v>29</v>
      </c>
      <c r="B52" s="54">
        <v>0.47876549723028222</v>
      </c>
    </row>
    <row r="53" spans="1:2">
      <c r="A53" s="71">
        <v>30</v>
      </c>
      <c r="B53" s="54">
        <v>0.53049345151475058</v>
      </c>
    </row>
    <row r="54" spans="1:2">
      <c r="A54" s="71">
        <v>31</v>
      </c>
      <c r="B54" s="54">
        <v>0.57146614069690993</v>
      </c>
    </row>
    <row r="55" spans="1:2">
      <c r="A55" s="71">
        <v>32</v>
      </c>
      <c r="B55" s="54">
        <v>0.60238465526179363</v>
      </c>
    </row>
    <row r="56" spans="1:2">
      <c r="A56" s="71">
        <v>33</v>
      </c>
      <c r="B56" s="54">
        <v>0.64087820177731314</v>
      </c>
    </row>
    <row r="57" spans="1:2">
      <c r="A57" s="71">
        <v>34</v>
      </c>
      <c r="B57" s="54">
        <v>0.64886983632112238</v>
      </c>
    </row>
    <row r="58" spans="1:2">
      <c r="A58" s="71">
        <v>35</v>
      </c>
      <c r="B58" s="54">
        <v>0.67003711762447205</v>
      </c>
    </row>
    <row r="59" spans="1:2">
      <c r="A59" s="71">
        <v>36</v>
      </c>
      <c r="B59" s="54">
        <v>0.68405910814698578</v>
      </c>
    </row>
    <row r="60" spans="1:2">
      <c r="A60" s="71">
        <v>37</v>
      </c>
      <c r="B60" s="54">
        <v>0.68965517241379315</v>
      </c>
    </row>
    <row r="61" spans="1:2">
      <c r="A61" s="71">
        <v>38</v>
      </c>
      <c r="B61" s="54">
        <v>0.69544275657650978</v>
      </c>
    </row>
    <row r="62" spans="1:2">
      <c r="A62" s="71">
        <v>39</v>
      </c>
      <c r="B62" s="54">
        <v>0.70227272727272727</v>
      </c>
    </row>
    <row r="63" spans="1:2">
      <c r="A63" s="71">
        <v>40</v>
      </c>
      <c r="B63" s="54">
        <v>0.70679236161469661</v>
      </c>
    </row>
    <row r="64" spans="1:2">
      <c r="A64" s="71">
        <v>41</v>
      </c>
      <c r="B64" s="54">
        <v>0.71133167907361461</v>
      </c>
    </row>
    <row r="65" spans="1:2">
      <c r="A65" s="71">
        <v>42</v>
      </c>
      <c r="B65" s="54">
        <v>0.70262356523776059</v>
      </c>
    </row>
    <row r="66" spans="1:2">
      <c r="A66" s="71">
        <v>43</v>
      </c>
      <c r="B66" s="54">
        <v>0.71496630257959559</v>
      </c>
    </row>
    <row r="67" spans="1:2">
      <c r="A67" s="71">
        <v>44</v>
      </c>
      <c r="B67" s="54">
        <v>0.69515735686912095</v>
      </c>
    </row>
    <row r="68" spans="1:2">
      <c r="A68" s="71">
        <v>45</v>
      </c>
      <c r="B68" s="54">
        <v>0.69511915673693858</v>
      </c>
    </row>
    <row r="69" spans="1:2">
      <c r="A69" s="71">
        <v>46</v>
      </c>
      <c r="B69" s="54">
        <v>0.70464331432561389</v>
      </c>
    </row>
    <row r="70" spans="1:2">
      <c r="A70" s="71">
        <v>47</v>
      </c>
      <c r="B70" s="54">
        <v>0.69802098235574628</v>
      </c>
    </row>
    <row r="71" spans="1:2">
      <c r="A71" s="71">
        <v>48</v>
      </c>
      <c r="B71" s="54">
        <v>0.69724996917005799</v>
      </c>
    </row>
    <row r="72" spans="1:2">
      <c r="A72" s="71">
        <v>49</v>
      </c>
      <c r="B72" s="54">
        <v>0.69884707969086535</v>
      </c>
    </row>
    <row r="73" spans="1:2">
      <c r="A73" s="71">
        <v>50</v>
      </c>
      <c r="B73" s="54">
        <v>0.69483938915218535</v>
      </c>
    </row>
    <row r="74" spans="1:2">
      <c r="A74" s="71">
        <v>51</v>
      </c>
      <c r="B74" s="54">
        <v>0.70687830687830688</v>
      </c>
    </row>
    <row r="75" spans="1:2">
      <c r="A75" s="71">
        <v>52</v>
      </c>
      <c r="B75" s="54">
        <v>0.69997243660418962</v>
      </c>
    </row>
    <row r="76" spans="1:2">
      <c r="A76" s="71">
        <v>53</v>
      </c>
      <c r="B76" s="54">
        <v>0.7013150531617236</v>
      </c>
    </row>
    <row r="77" spans="1:2">
      <c r="A77" s="71">
        <v>54</v>
      </c>
      <c r="B77" s="54">
        <v>0.70427674792001171</v>
      </c>
    </row>
    <row r="78" spans="1:2">
      <c r="A78" s="71">
        <v>55</v>
      </c>
      <c r="B78" s="54">
        <v>0.71439640477297384</v>
      </c>
    </row>
    <row r="79" spans="1:2">
      <c r="A79" s="71">
        <v>56</v>
      </c>
      <c r="B79" s="54">
        <v>0.70824295010845983</v>
      </c>
    </row>
    <row r="80" spans="1:2">
      <c r="A80" s="71">
        <v>57</v>
      </c>
      <c r="B80" s="54">
        <v>0.71456247981917986</v>
      </c>
    </row>
    <row r="81" spans="1:2">
      <c r="A81" s="71">
        <v>58</v>
      </c>
      <c r="B81" s="54">
        <v>0.72380952380952379</v>
      </c>
    </row>
    <row r="82" spans="1:2">
      <c r="A82" s="71">
        <v>59</v>
      </c>
      <c r="B82" s="54">
        <v>0.71139705882352944</v>
      </c>
    </row>
    <row r="83" spans="1:2">
      <c r="A83" s="71">
        <v>60</v>
      </c>
      <c r="B83" s="54">
        <v>0.72235294117647064</v>
      </c>
    </row>
    <row r="84" spans="1:2">
      <c r="A84" s="71">
        <v>61</v>
      </c>
      <c r="B84" s="54">
        <v>0.71871539313399779</v>
      </c>
    </row>
    <row r="85" spans="1:2">
      <c r="A85" s="71">
        <v>62</v>
      </c>
      <c r="B85" s="54">
        <v>0.71521406727828751</v>
      </c>
    </row>
    <row r="86" spans="1:2">
      <c r="A86" s="71">
        <v>63</v>
      </c>
      <c r="B86" s="54">
        <v>0.71604938271604934</v>
      </c>
    </row>
    <row r="87" spans="1:2">
      <c r="A87" s="71">
        <v>64</v>
      </c>
      <c r="B87" s="54">
        <v>0.71125577488450231</v>
      </c>
    </row>
    <row r="88" spans="1:2">
      <c r="A88" s="71">
        <v>65</v>
      </c>
      <c r="B88" s="54">
        <v>0.7072456696755306</v>
      </c>
    </row>
    <row r="89" spans="1:2">
      <c r="A89" s="71">
        <v>66</v>
      </c>
      <c r="B89" s="54">
        <v>0.69967813815300817</v>
      </c>
    </row>
    <row r="90" spans="1:2">
      <c r="A90" s="71">
        <v>67</v>
      </c>
      <c r="B90" s="54">
        <v>0.6923828125</v>
      </c>
    </row>
    <row r="91" spans="1:2">
      <c r="A91" s="71">
        <v>68</v>
      </c>
      <c r="B91" s="54">
        <v>0.68594417902941918</v>
      </c>
    </row>
    <row r="92" spans="1:2">
      <c r="A92" s="71">
        <v>69</v>
      </c>
      <c r="B92" s="54">
        <v>0.67080916873791774</v>
      </c>
    </row>
    <row r="93" spans="1:2">
      <c r="A93" s="71">
        <v>70</v>
      </c>
      <c r="B93" s="54">
        <v>0.6628934290447267</v>
      </c>
    </row>
    <row r="94" spans="1:2">
      <c r="A94" s="71">
        <v>71</v>
      </c>
      <c r="B94" s="54">
        <v>0.65175046064753883</v>
      </c>
    </row>
    <row r="95" spans="1:2">
      <c r="A95" s="71">
        <v>72</v>
      </c>
      <c r="B95" s="54">
        <v>0.64170826400443703</v>
      </c>
    </row>
    <row r="96" spans="1:2">
      <c r="A96" s="71">
        <v>73</v>
      </c>
      <c r="B96" s="54">
        <v>0.62093435836782973</v>
      </c>
    </row>
    <row r="97" spans="1:2">
      <c r="A97" s="71">
        <v>74</v>
      </c>
      <c r="B97" s="54">
        <v>0.60673106886880646</v>
      </c>
    </row>
    <row r="98" spans="1:2">
      <c r="A98" s="71">
        <v>75</v>
      </c>
      <c r="B98" s="54">
        <v>0.58409090909090911</v>
      </c>
    </row>
    <row r="99" spans="1:2">
      <c r="A99" s="71">
        <v>76</v>
      </c>
      <c r="B99" s="54">
        <v>0.56708347414667115</v>
      </c>
    </row>
    <row r="100" spans="1:2">
      <c r="A100" s="71">
        <v>77</v>
      </c>
      <c r="B100" s="54">
        <v>0.55666208791208793</v>
      </c>
    </row>
    <row r="101" spans="1:2">
      <c r="A101" s="71">
        <v>78</v>
      </c>
      <c r="B101" s="54">
        <v>0.53648843930635837</v>
      </c>
    </row>
    <row r="102" spans="1:2">
      <c r="A102" s="71">
        <v>79</v>
      </c>
      <c r="B102" s="54">
        <v>0.49982425307557116</v>
      </c>
    </row>
    <row r="103" spans="1:2">
      <c r="A103" s="71">
        <v>80</v>
      </c>
      <c r="B103" s="54">
        <v>0.46786355475763014</v>
      </c>
    </row>
    <row r="104" spans="1:2">
      <c r="A104" s="71">
        <v>81</v>
      </c>
      <c r="B104" s="54">
        <v>0.44349514563106796</v>
      </c>
    </row>
    <row r="105" spans="1:2">
      <c r="A105" s="71">
        <v>82</v>
      </c>
      <c r="B105" s="54">
        <v>0.3980836236933798</v>
      </c>
    </row>
    <row r="106" spans="1:2">
      <c r="A106" s="71">
        <v>83</v>
      </c>
      <c r="B106" s="54">
        <v>0.35364112327463115</v>
      </c>
    </row>
    <row r="107" spans="1:2">
      <c r="A107" s="71">
        <v>84</v>
      </c>
      <c r="B107" s="54">
        <v>0.29712999437253801</v>
      </c>
    </row>
    <row r="108" spans="1:2">
      <c r="A108" s="71">
        <v>85</v>
      </c>
      <c r="B108" s="54">
        <v>0.27719528178243774</v>
      </c>
    </row>
    <row r="109" spans="1:2">
      <c r="A109" s="71">
        <v>86</v>
      </c>
      <c r="B109" s="54">
        <v>0.23742603550295857</v>
      </c>
    </row>
    <row r="110" spans="1:2">
      <c r="A110" s="71">
        <v>87</v>
      </c>
      <c r="B110" s="54">
        <v>0.19368974583698509</v>
      </c>
    </row>
    <row r="111" spans="1:2">
      <c r="A111" s="71">
        <v>88</v>
      </c>
      <c r="B111" s="54">
        <v>0.16494845360824742</v>
      </c>
    </row>
    <row r="112" spans="1:2">
      <c r="A112" s="71">
        <v>89</v>
      </c>
      <c r="B112" s="54">
        <v>0.17428924598269468</v>
      </c>
    </row>
    <row r="113" spans="1:2">
      <c r="A113" s="71">
        <v>90</v>
      </c>
      <c r="B113" s="54">
        <v>0.14136904761904762</v>
      </c>
    </row>
    <row r="114" spans="1:2">
      <c r="A114" s="71">
        <v>91</v>
      </c>
      <c r="B114" s="54">
        <v>9.7510373443983403E-2</v>
      </c>
    </row>
    <row r="115" spans="1:2">
      <c r="A115" s="71">
        <v>92</v>
      </c>
      <c r="B115" s="54">
        <v>9.8901098901098897E-2</v>
      </c>
    </row>
    <row r="116" spans="1:2">
      <c r="A116" s="71">
        <v>93</v>
      </c>
      <c r="B116" s="54">
        <v>9.2827004219409287E-2</v>
      </c>
    </row>
    <row r="117" spans="1:2">
      <c r="A117" s="71">
        <v>94</v>
      </c>
      <c r="B117" s="54">
        <v>7.0270270270270274E-2</v>
      </c>
    </row>
    <row r="118" spans="1:2">
      <c r="A118" s="71">
        <v>95</v>
      </c>
      <c r="B118" s="54">
        <v>8.4848484848484854E-2</v>
      </c>
    </row>
    <row r="119" spans="1:2">
      <c r="A119" s="71">
        <v>96</v>
      </c>
      <c r="B119" s="54">
        <v>6.4748201438848921E-2</v>
      </c>
    </row>
    <row r="120" spans="1:2">
      <c r="A120" s="71">
        <v>97</v>
      </c>
      <c r="B120" s="54">
        <v>3.5294117647058823E-2</v>
      </c>
    </row>
    <row r="121" spans="1:2">
      <c r="A121" s="71">
        <v>98</v>
      </c>
      <c r="B121" s="54">
        <v>1.6666666666666666E-2</v>
      </c>
    </row>
    <row r="122" spans="1:2">
      <c r="A122" s="71">
        <v>99</v>
      </c>
      <c r="B122" s="54">
        <v>6.4516129032258063E-2</v>
      </c>
    </row>
    <row r="123" spans="1:2">
      <c r="A123" s="71">
        <v>100</v>
      </c>
      <c r="B123" s="54">
        <v>0.04</v>
      </c>
    </row>
    <row r="124" spans="1:2">
      <c r="A124" s="71">
        <v>101</v>
      </c>
      <c r="B124" s="54">
        <v>0</v>
      </c>
    </row>
    <row r="125" spans="1:2">
      <c r="A125" s="71">
        <v>102</v>
      </c>
      <c r="B125" s="54">
        <v>0</v>
      </c>
    </row>
    <row r="126" spans="1:2">
      <c r="A126" s="71">
        <v>103</v>
      </c>
      <c r="B126" s="54">
        <v>0</v>
      </c>
    </row>
    <row r="127" spans="1:2">
      <c r="A127" s="71">
        <v>104</v>
      </c>
      <c r="B127" s="54">
        <v>0</v>
      </c>
    </row>
    <row r="128" spans="1:2">
      <c r="A128" s="71">
        <v>105</v>
      </c>
      <c r="B128" s="54">
        <v>0</v>
      </c>
    </row>
    <row r="129" spans="1:2">
      <c r="A129" s="71">
        <v>106</v>
      </c>
      <c r="B129" s="54">
        <v>0</v>
      </c>
    </row>
    <row r="130" spans="1:2">
      <c r="A130" s="71" t="s">
        <v>6</v>
      </c>
      <c r="B130" s="54">
        <v>0.45178226730398768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workbookViewId="0">
      <selection activeCell="A22" sqref="A22"/>
    </sheetView>
  </sheetViews>
  <sheetFormatPr defaultColWidth="9.140625" defaultRowHeight="12.75"/>
  <cols>
    <col min="1" max="6" width="8.7109375" style="60" customWidth="1"/>
    <col min="7" max="8" width="9.140625" style="60"/>
    <col min="9" max="9" width="15.5703125" style="60" customWidth="1"/>
    <col min="10" max="11" width="9.140625" style="60"/>
    <col min="12" max="12" width="17.42578125" style="60" bestFit="1" customWidth="1"/>
    <col min="13" max="16384" width="9.140625" style="60"/>
  </cols>
  <sheetData>
    <row r="1" spans="1:15">
      <c r="A1" s="60" t="s">
        <v>119</v>
      </c>
    </row>
    <row r="2" spans="1:15" ht="5.0999999999999996" customHeight="1" thickBot="1">
      <c r="A2" s="73"/>
      <c r="B2" s="73"/>
      <c r="C2" s="73"/>
      <c r="D2" s="73"/>
      <c r="E2" s="73"/>
      <c r="F2" s="73"/>
      <c r="G2" s="42"/>
      <c r="H2" s="42"/>
    </row>
    <row r="3" spans="1:15" ht="5.0999999999999996" customHeight="1">
      <c r="G3" s="42"/>
      <c r="H3" s="42"/>
    </row>
    <row r="4" spans="1:15" ht="9.9499999999999993" customHeight="1">
      <c r="G4" s="42"/>
      <c r="H4" s="42"/>
      <c r="I4" s="131"/>
      <c r="J4" s="133" t="s">
        <v>32</v>
      </c>
      <c r="K4" s="133" t="s">
        <v>31</v>
      </c>
      <c r="L4" s="133" t="s">
        <v>30</v>
      </c>
      <c r="M4" s="133" t="s">
        <v>29</v>
      </c>
      <c r="N4" s="133" t="s">
        <v>80</v>
      </c>
      <c r="O4" s="133" t="s">
        <v>28</v>
      </c>
    </row>
    <row r="5" spans="1:15" ht="9.9499999999999993" customHeight="1">
      <c r="I5" s="131" t="s">
        <v>139</v>
      </c>
      <c r="J5" s="132">
        <v>0.97899999999999998</v>
      </c>
      <c r="K5" s="132">
        <v>0.95099999999999996</v>
      </c>
      <c r="L5" s="132">
        <v>0.90100000000000002</v>
      </c>
      <c r="M5" s="132">
        <v>0.79800000000000004</v>
      </c>
      <c r="N5" s="132">
        <v>0.59399999999999997</v>
      </c>
      <c r="O5" s="132">
        <v>0.45500000000000002</v>
      </c>
    </row>
    <row r="6" spans="1:15" ht="9.9499999999999993" customHeight="1">
      <c r="I6" s="131" t="s">
        <v>140</v>
      </c>
      <c r="J6" s="132">
        <v>5.0000000000000001E-3</v>
      </c>
      <c r="K6" s="132">
        <v>0.01</v>
      </c>
      <c r="L6" s="132">
        <v>0.02</v>
      </c>
      <c r="M6" s="132">
        <v>4.7E-2</v>
      </c>
      <c r="N6" s="132">
        <v>0.108</v>
      </c>
      <c r="O6" s="132">
        <v>0.123</v>
      </c>
    </row>
    <row r="7" spans="1:15" ht="9.9499999999999993" customHeight="1">
      <c r="I7" s="131" t="s">
        <v>141</v>
      </c>
      <c r="J7" s="132">
        <v>1.6E-2</v>
      </c>
      <c r="K7" s="132">
        <v>3.7999999999999999E-2</v>
      </c>
      <c r="L7" s="132">
        <v>7.9000000000000001E-2</v>
      </c>
      <c r="M7" s="132">
        <v>0.155</v>
      </c>
      <c r="N7" s="132">
        <v>0.29799999999999999</v>
      </c>
      <c r="O7" s="132">
        <v>0.42199999999999999</v>
      </c>
    </row>
    <row r="8" spans="1:15" ht="9.9499999999999993" customHeight="1"/>
    <row r="9" spans="1:15" ht="9.9499999999999993" customHeight="1"/>
    <row r="10" spans="1:15" ht="9.9499999999999993" customHeight="1"/>
    <row r="11" spans="1:15" ht="9.9499999999999993" customHeight="1"/>
    <row r="12" spans="1:15" ht="9.9499999999999993" customHeight="1"/>
    <row r="13" spans="1:15" ht="9.9499999999999993" customHeight="1"/>
    <row r="14" spans="1:15" ht="9.9499999999999993" customHeight="1"/>
    <row r="15" spans="1:15" ht="9.9499999999999993" customHeight="1"/>
    <row r="16" spans="1:15" ht="9.9499999999999993" customHeight="1"/>
    <row r="17" spans="1:6" ht="9.9499999999999993" customHeight="1"/>
    <row r="18" spans="1:6" ht="5.0999999999999996" customHeight="1" thickBot="1">
      <c r="A18" s="73"/>
      <c r="B18" s="73"/>
      <c r="C18" s="73"/>
      <c r="D18" s="73"/>
      <c r="E18" s="73"/>
      <c r="F18" s="73"/>
    </row>
    <row r="19" spans="1:6" ht="5.0999999999999996" customHeight="1"/>
    <row r="20" spans="1:6">
      <c r="A20" s="60" t="s">
        <v>75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workbookViewId="0">
      <selection activeCell="A26" sqref="A26"/>
    </sheetView>
  </sheetViews>
  <sheetFormatPr defaultColWidth="9.140625" defaultRowHeight="12.75"/>
  <cols>
    <col min="1" max="1" width="8.7109375" style="60" customWidth="1"/>
    <col min="2" max="4" width="9.5703125" style="60" customWidth="1"/>
    <col min="5" max="5" width="7.28515625" style="60" customWidth="1"/>
    <col min="6" max="8" width="9.5703125" style="60" customWidth="1"/>
    <col min="9" max="9" width="7.28515625" style="60" customWidth="1"/>
    <col min="10" max="16384" width="9.140625" style="42"/>
  </cols>
  <sheetData>
    <row r="1" spans="1:9">
      <c r="A1" s="60" t="s">
        <v>120</v>
      </c>
    </row>
    <row r="2" spans="1:9" ht="5.0999999999999996" customHeight="1" thickBot="1"/>
    <row r="3" spans="1:9" ht="23.1" customHeight="1">
      <c r="A3" s="125" t="s">
        <v>132</v>
      </c>
      <c r="B3" s="127" t="s">
        <v>27</v>
      </c>
      <c r="C3" s="127"/>
      <c r="D3" s="127"/>
      <c r="E3" s="127"/>
      <c r="F3" s="127" t="s">
        <v>131</v>
      </c>
      <c r="G3" s="127"/>
      <c r="H3" s="127"/>
      <c r="I3" s="127"/>
    </row>
    <row r="4" spans="1:9" ht="63" customHeight="1">
      <c r="A4" s="126"/>
      <c r="B4" s="47" t="s">
        <v>96</v>
      </c>
      <c r="C4" s="47" t="s">
        <v>95</v>
      </c>
      <c r="D4" s="48" t="s">
        <v>81</v>
      </c>
      <c r="E4" s="77" t="s">
        <v>6</v>
      </c>
      <c r="F4" s="47" t="s">
        <v>96</v>
      </c>
      <c r="G4" s="47" t="s">
        <v>95</v>
      </c>
      <c r="H4" s="48" t="s">
        <v>81</v>
      </c>
      <c r="I4" s="77" t="s">
        <v>6</v>
      </c>
    </row>
    <row r="5" spans="1:9" ht="14.1" customHeight="1">
      <c r="A5" s="74" t="s">
        <v>78</v>
      </c>
      <c r="B5" s="42"/>
      <c r="C5" s="42"/>
      <c r="D5" s="42"/>
      <c r="E5" s="74"/>
      <c r="F5" s="42"/>
      <c r="G5" s="42"/>
      <c r="H5" s="42"/>
      <c r="I5" s="74"/>
    </row>
    <row r="6" spans="1:9" ht="14.1" customHeight="1">
      <c r="A6" s="44" t="s">
        <v>28</v>
      </c>
      <c r="B6" s="46">
        <v>0.25526932084309134</v>
      </c>
      <c r="C6" s="46">
        <v>0.24121779859484777</v>
      </c>
      <c r="D6" s="46">
        <v>0.50351288056206089</v>
      </c>
      <c r="E6" s="76">
        <v>1</v>
      </c>
      <c r="F6" s="46">
        <v>0.47263017356475301</v>
      </c>
      <c r="G6" s="46">
        <v>6.9425901201602136E-2</v>
      </c>
      <c r="H6" s="46">
        <v>0.45794392523364486</v>
      </c>
      <c r="I6" s="76">
        <v>1</v>
      </c>
    </row>
    <row r="7" spans="1:9" ht="14.1" customHeight="1">
      <c r="A7" s="44" t="s">
        <v>80</v>
      </c>
      <c r="B7" s="46">
        <v>0.43203883495145629</v>
      </c>
      <c r="C7" s="46">
        <v>0.20145631067961164</v>
      </c>
      <c r="D7" s="46">
        <v>0.36650485436893204</v>
      </c>
      <c r="E7" s="76">
        <v>1</v>
      </c>
      <c r="F7" s="46">
        <v>0.6175173282923756</v>
      </c>
      <c r="G7" s="46">
        <v>7.0573408947700061E-2</v>
      </c>
      <c r="H7" s="46">
        <v>0.31190926275992437</v>
      </c>
      <c r="I7" s="76">
        <v>1</v>
      </c>
    </row>
    <row r="8" spans="1:9" ht="14.1" customHeight="1">
      <c r="A8" s="44" t="s">
        <v>29</v>
      </c>
      <c r="B8" s="46">
        <v>0.73618829682902909</v>
      </c>
      <c r="C8" s="46">
        <v>8.1399150049035626E-2</v>
      </c>
      <c r="D8" s="46">
        <v>0.18241255312193527</v>
      </c>
      <c r="E8" s="76">
        <v>1</v>
      </c>
      <c r="F8" s="46">
        <v>0.8021689821377942</v>
      </c>
      <c r="G8" s="46">
        <v>3.4944712220017014E-2</v>
      </c>
      <c r="H8" s="46">
        <v>0.16288630564218884</v>
      </c>
      <c r="I8" s="76">
        <v>1</v>
      </c>
    </row>
    <row r="9" spans="1:9" ht="14.1" customHeight="1">
      <c r="A9" s="44" t="s">
        <v>30</v>
      </c>
      <c r="B9" s="46">
        <v>0.88870025804699171</v>
      </c>
      <c r="C9" s="46">
        <v>2.7638190954773871E-2</v>
      </c>
      <c r="D9" s="46">
        <v>8.3661550998234413E-2</v>
      </c>
      <c r="E9" s="76">
        <v>1</v>
      </c>
      <c r="F9" s="46">
        <v>0.89208873446478687</v>
      </c>
      <c r="G9" s="46">
        <v>1.9978618201256182E-2</v>
      </c>
      <c r="H9" s="46">
        <v>8.7932647333956976E-2</v>
      </c>
      <c r="I9" s="76">
        <v>1</v>
      </c>
    </row>
    <row r="10" spans="1:9" ht="14.1" customHeight="1">
      <c r="A10" s="44" t="s">
        <v>31</v>
      </c>
      <c r="B10" s="46">
        <v>0.94990574929311966</v>
      </c>
      <c r="C10" s="46">
        <v>1.2205466540999058E-2</v>
      </c>
      <c r="D10" s="46">
        <v>3.7888784165881241E-2</v>
      </c>
      <c r="E10" s="76">
        <v>1</v>
      </c>
      <c r="F10" s="46">
        <v>0.94233259693760951</v>
      </c>
      <c r="G10" s="46">
        <v>9.2938218938066579E-3</v>
      </c>
      <c r="H10" s="46">
        <v>4.8373581168583833E-2</v>
      </c>
      <c r="I10" s="76">
        <v>1</v>
      </c>
    </row>
    <row r="11" spans="1:9" ht="14.1" customHeight="1">
      <c r="A11" s="44" t="s">
        <v>32</v>
      </c>
      <c r="B11" s="46">
        <v>0.97966717449900387</v>
      </c>
      <c r="C11" s="46">
        <v>5.4494316184225946E-3</v>
      </c>
      <c r="D11" s="46">
        <v>1.4883393882573539E-2</v>
      </c>
      <c r="E11" s="76">
        <v>1</v>
      </c>
      <c r="F11" s="46">
        <v>0.97397178621100733</v>
      </c>
      <c r="G11" s="46">
        <v>6.954102920723227E-3</v>
      </c>
      <c r="H11" s="46">
        <v>1.9074110868269423E-2</v>
      </c>
      <c r="I11" s="76">
        <v>0.99999999999999989</v>
      </c>
    </row>
    <row r="12" spans="1:9" ht="14.1" customHeight="1">
      <c r="A12" s="75" t="s">
        <v>6</v>
      </c>
      <c r="B12" s="76">
        <v>0.89224157919957958</v>
      </c>
      <c r="C12" s="76">
        <v>3.1426318962452272E-2</v>
      </c>
      <c r="D12" s="76">
        <v>7.633210183796818E-2</v>
      </c>
      <c r="E12" s="76">
        <v>1</v>
      </c>
      <c r="F12" s="76">
        <v>0.86488704760415858</v>
      </c>
      <c r="G12" s="76">
        <v>2.3977956695067616E-2</v>
      </c>
      <c r="H12" s="76">
        <v>0.11113499570077386</v>
      </c>
      <c r="I12" s="76">
        <v>1</v>
      </c>
    </row>
    <row r="13" spans="1:9" ht="3" customHeight="1">
      <c r="A13" s="44"/>
      <c r="B13" s="46"/>
      <c r="C13" s="46"/>
      <c r="D13" s="46"/>
      <c r="E13" s="76"/>
      <c r="F13" s="46"/>
      <c r="G13" s="46"/>
      <c r="H13" s="46"/>
      <c r="I13" s="76"/>
    </row>
    <row r="14" spans="1:9" ht="14.1" customHeight="1">
      <c r="A14" s="74" t="s">
        <v>79</v>
      </c>
      <c r="B14" s="42"/>
      <c r="C14" s="42"/>
      <c r="D14" s="42"/>
      <c r="E14" s="74"/>
      <c r="F14" s="42"/>
      <c r="G14" s="42"/>
      <c r="H14" s="42"/>
      <c r="I14" s="74"/>
    </row>
    <row r="15" spans="1:9" ht="14.1" customHeight="1">
      <c r="A15" s="44" t="s">
        <v>28</v>
      </c>
      <c r="B15" s="46">
        <v>0.34235171696149846</v>
      </c>
      <c r="C15" s="46">
        <v>0.20187304890738814</v>
      </c>
      <c r="D15" s="46">
        <v>0.45577523413111343</v>
      </c>
      <c r="E15" s="76">
        <v>1</v>
      </c>
      <c r="F15" s="46">
        <v>0.57386736703873931</v>
      </c>
      <c r="G15" s="46">
        <v>6.6973079448456999E-2</v>
      </c>
      <c r="H15" s="46">
        <v>0.35915955351280365</v>
      </c>
      <c r="I15" s="76">
        <v>1</v>
      </c>
    </row>
    <row r="16" spans="1:9" ht="14.1" customHeight="1">
      <c r="A16" s="44" t="s">
        <v>80</v>
      </c>
      <c r="B16" s="46">
        <v>0.52646683673469385</v>
      </c>
      <c r="C16" s="46">
        <v>0.15688775510204081</v>
      </c>
      <c r="D16" s="46">
        <v>0.31664540816326531</v>
      </c>
      <c r="E16" s="76">
        <v>1</v>
      </c>
      <c r="F16" s="46">
        <v>0.68952847519902016</v>
      </c>
      <c r="G16" s="46">
        <v>6.12369871402327E-2</v>
      </c>
      <c r="H16" s="46">
        <v>0.2492345376607471</v>
      </c>
      <c r="I16" s="76">
        <v>1</v>
      </c>
    </row>
    <row r="17" spans="1:12" ht="14.1" customHeight="1">
      <c r="A17" s="44" t="s">
        <v>29</v>
      </c>
      <c r="B17" s="46">
        <v>0.7857142857142857</v>
      </c>
      <c r="C17" s="46">
        <v>6.1196379378197559E-2</v>
      </c>
      <c r="D17" s="46">
        <v>0.15308933490751672</v>
      </c>
      <c r="E17" s="76">
        <v>1</v>
      </c>
      <c r="F17" s="46">
        <v>0.83590479607702428</v>
      </c>
      <c r="G17" s="46">
        <v>3.0199736873579717E-2</v>
      </c>
      <c r="H17" s="46">
        <v>0.13389546704939601</v>
      </c>
      <c r="I17" s="76">
        <v>1</v>
      </c>
    </row>
    <row r="18" spans="1:12" ht="14.1" customHeight="1">
      <c r="A18" s="44" t="s">
        <v>30</v>
      </c>
      <c r="B18" s="46">
        <v>0.90970174837161466</v>
      </c>
      <c r="C18" s="46">
        <v>2.0089132670551936E-2</v>
      </c>
      <c r="D18" s="46">
        <v>7.0209118957833397E-2</v>
      </c>
      <c r="E18" s="76">
        <v>1</v>
      </c>
      <c r="F18" s="46">
        <v>0.91368647485883303</v>
      </c>
      <c r="G18" s="46">
        <v>1.3310029577843507E-2</v>
      </c>
      <c r="H18" s="46">
        <v>7.3003495563323473E-2</v>
      </c>
      <c r="I18" s="76">
        <v>1</v>
      </c>
    </row>
    <row r="19" spans="1:12" ht="14.1" customHeight="1">
      <c r="A19" s="44" t="s">
        <v>31</v>
      </c>
      <c r="B19" s="46">
        <v>0.95669570502431123</v>
      </c>
      <c r="C19" s="46">
        <v>1.1243922204213939E-2</v>
      </c>
      <c r="D19" s="46">
        <v>3.2060372771474881E-2</v>
      </c>
      <c r="E19" s="76">
        <v>1</v>
      </c>
      <c r="F19" s="46">
        <v>0.95432712564253808</v>
      </c>
      <c r="G19" s="46">
        <v>7.3312547400353921E-3</v>
      </c>
      <c r="H19" s="46">
        <v>3.8341619617426478E-2</v>
      </c>
      <c r="I19" s="76">
        <v>0.99999999999999989</v>
      </c>
    </row>
    <row r="20" spans="1:12" ht="14.1" customHeight="1">
      <c r="A20" s="44" t="s">
        <v>32</v>
      </c>
      <c r="B20" s="46">
        <v>0.97832489993202931</v>
      </c>
      <c r="C20" s="46">
        <v>4.0027188278830908E-3</v>
      </c>
      <c r="D20" s="46">
        <v>1.7672381240087607E-2</v>
      </c>
      <c r="E20" s="76">
        <v>1</v>
      </c>
      <c r="F20" s="46">
        <v>0.98213809650759798</v>
      </c>
      <c r="G20" s="46">
        <v>4.5321247667288725E-3</v>
      </c>
      <c r="H20" s="46">
        <v>1.3329778725673154E-2</v>
      </c>
      <c r="I20" s="76">
        <v>1</v>
      </c>
    </row>
    <row r="21" spans="1:12" s="74" customFormat="1" ht="14.1" customHeight="1">
      <c r="A21" s="75" t="s">
        <v>6</v>
      </c>
      <c r="B21" s="76">
        <v>0.89019601506067902</v>
      </c>
      <c r="C21" s="76">
        <v>3.052534621786274E-2</v>
      </c>
      <c r="D21" s="76">
        <v>7.9278638721458239E-2</v>
      </c>
      <c r="E21" s="76">
        <v>1</v>
      </c>
      <c r="F21" s="76">
        <v>0.8725384357666679</v>
      </c>
      <c r="G21" s="76">
        <v>2.2540297062874585E-2</v>
      </c>
      <c r="H21" s="76">
        <v>0.10492126717045751</v>
      </c>
      <c r="I21" s="76">
        <v>1</v>
      </c>
    </row>
    <row r="22" spans="1:12" ht="6.75" customHeight="1" thickBot="1">
      <c r="A22" s="49"/>
      <c r="B22" s="49"/>
      <c r="C22" s="49"/>
      <c r="D22" s="49"/>
      <c r="E22" s="50"/>
      <c r="F22" s="49"/>
      <c r="G22" s="49"/>
      <c r="H22" s="49"/>
      <c r="I22" s="49"/>
    </row>
    <row r="23" spans="1:12" ht="5.0999999999999996" customHeight="1">
      <c r="A23" s="42"/>
      <c r="B23" s="42"/>
      <c r="C23" s="42"/>
      <c r="D23" s="42"/>
      <c r="E23" s="42"/>
      <c r="F23" s="42"/>
      <c r="G23" s="42"/>
      <c r="H23" s="42"/>
      <c r="I23" s="42"/>
    </row>
    <row r="24" spans="1:12" ht="15" customHeight="1">
      <c r="A24" s="42" t="s">
        <v>75</v>
      </c>
      <c r="J24" s="40"/>
      <c r="K24" s="40"/>
      <c r="L24" s="41"/>
    </row>
    <row r="25" spans="1:12" ht="15" customHeight="1">
      <c r="J25" s="40"/>
      <c r="K25" s="40"/>
      <c r="L25" s="41"/>
    </row>
    <row r="26" spans="1:12">
      <c r="J26" s="40"/>
      <c r="K26" s="40"/>
      <c r="L26" s="41"/>
    </row>
    <row r="27" spans="1:12">
      <c r="H27" s="61"/>
      <c r="J27" s="43"/>
      <c r="K27" s="43"/>
      <c r="L27" s="61"/>
    </row>
    <row r="28" spans="1:12">
      <c r="J28" s="45"/>
      <c r="K28" s="45"/>
      <c r="L28" s="45"/>
    </row>
    <row r="29" spans="1:12">
      <c r="J29" s="45"/>
      <c r="K29" s="45"/>
      <c r="L29" s="45"/>
    </row>
    <row r="30" spans="1:12">
      <c r="J30" s="45"/>
      <c r="K30" s="45"/>
      <c r="L30" s="45"/>
    </row>
    <row r="31" spans="1:12">
      <c r="J31" s="45"/>
      <c r="K31" s="45"/>
      <c r="L31" s="45"/>
    </row>
    <row r="32" spans="1:12">
      <c r="J32" s="45"/>
      <c r="K32" s="45"/>
      <c r="L32" s="45"/>
    </row>
    <row r="33" spans="10:12">
      <c r="J33" s="45"/>
      <c r="K33" s="45"/>
      <c r="L33" s="45"/>
    </row>
    <row r="34" spans="10:12">
      <c r="J34" s="45"/>
      <c r="K34" s="45"/>
      <c r="L34" s="45"/>
    </row>
    <row r="35" spans="10:12">
      <c r="J35" s="45"/>
      <c r="K35" s="45"/>
      <c r="L35" s="45"/>
    </row>
    <row r="36" spans="10:12">
      <c r="J36" s="45"/>
      <c r="K36" s="45"/>
      <c r="L36" s="45"/>
    </row>
    <row r="37" spans="10:12">
      <c r="J37" s="45"/>
      <c r="K37" s="45"/>
      <c r="L37" s="45"/>
    </row>
    <row r="38" spans="10:12">
      <c r="J38" s="45"/>
      <c r="K38" s="45"/>
      <c r="L38" s="45"/>
    </row>
    <row r="39" spans="10:12">
      <c r="J39" s="45"/>
      <c r="K39" s="45"/>
      <c r="L39" s="45"/>
    </row>
    <row r="40" spans="10:12">
      <c r="J40" s="45"/>
      <c r="K40" s="45"/>
      <c r="L40" s="45"/>
    </row>
    <row r="41" spans="10:12">
      <c r="J41" s="45"/>
      <c r="K41" s="45"/>
      <c r="L41" s="45"/>
    </row>
    <row r="42" spans="10:12">
      <c r="J42" s="45"/>
      <c r="K42" s="45"/>
      <c r="L42" s="45"/>
    </row>
    <row r="43" spans="10:12">
      <c r="J43" s="45"/>
      <c r="K43" s="45"/>
      <c r="L43" s="45"/>
    </row>
    <row r="47" spans="10:12" ht="15" customHeight="1"/>
  </sheetData>
  <mergeCells count="3"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A16" sqref="A16"/>
    </sheetView>
  </sheetViews>
  <sheetFormatPr defaultColWidth="9.140625" defaultRowHeight="12.75"/>
  <cols>
    <col min="1" max="1" width="23.7109375" style="60" customWidth="1"/>
    <col min="2" max="3" width="9.5703125" style="60" customWidth="1"/>
    <col min="4" max="4" width="11.7109375" style="60" customWidth="1"/>
    <col min="5" max="5" width="7.28515625" style="60" customWidth="1"/>
    <col min="6" max="16384" width="9.140625" style="60"/>
  </cols>
  <sheetData>
    <row r="1" spans="1:5">
      <c r="A1" s="60" t="s">
        <v>121</v>
      </c>
    </row>
    <row r="2" spans="1:5" ht="5.0999999999999996" customHeight="1" thickBot="1"/>
    <row r="3" spans="1:5" ht="48" customHeight="1">
      <c r="A3" s="78" t="s">
        <v>86</v>
      </c>
      <c r="B3" s="51" t="s">
        <v>96</v>
      </c>
      <c r="C3" s="51" t="s">
        <v>95</v>
      </c>
      <c r="D3" s="52" t="s">
        <v>152</v>
      </c>
      <c r="E3" s="52" t="s">
        <v>6</v>
      </c>
    </row>
    <row r="4" spans="1:5" ht="14.1" customHeight="1">
      <c r="A4" s="60" t="s">
        <v>134</v>
      </c>
      <c r="B4" s="79">
        <v>0.56366546205472379</v>
      </c>
      <c r="C4" s="79">
        <v>0.81295079339637766</v>
      </c>
      <c r="D4" s="79">
        <v>0.82771573095607753</v>
      </c>
      <c r="E4" s="79">
        <v>0.59471319563813629</v>
      </c>
    </row>
    <row r="5" spans="1:5" ht="14.1" customHeight="1">
      <c r="A5" s="60" t="s">
        <v>85</v>
      </c>
      <c r="B5" s="79">
        <v>3.406814661848219E-2</v>
      </c>
      <c r="C5" s="79">
        <v>5.401506651707004E-2</v>
      </c>
      <c r="D5" s="79">
        <v>5.5441478439425054E-2</v>
      </c>
      <c r="E5" s="79">
        <v>3.6574718288723364E-2</v>
      </c>
    </row>
    <row r="6" spans="1:5" ht="14.1" customHeight="1">
      <c r="A6" s="60" t="s">
        <v>82</v>
      </c>
      <c r="B6" s="79">
        <v>0.1547341249354672</v>
      </c>
      <c r="C6" s="79">
        <v>4.7122936368007691E-2</v>
      </c>
      <c r="D6" s="79">
        <v>3.7762307807883005E-2</v>
      </c>
      <c r="E6" s="79">
        <v>0.14106027120678835</v>
      </c>
    </row>
    <row r="7" spans="1:5" ht="14.1" customHeight="1">
      <c r="A7" s="60" t="s">
        <v>83</v>
      </c>
      <c r="B7" s="79">
        <v>1.8327310273618998E-3</v>
      </c>
      <c r="C7" s="79">
        <v>1.5066517070043276E-2</v>
      </c>
      <c r="D7" s="79">
        <v>7.7628086342465064E-3</v>
      </c>
      <c r="E7" s="79">
        <v>2.7466281047356599E-3</v>
      </c>
    </row>
    <row r="8" spans="1:5" ht="14.1" customHeight="1">
      <c r="A8" s="60" t="s">
        <v>84</v>
      </c>
      <c r="B8" s="79">
        <v>0.2016675271037687</v>
      </c>
      <c r="C8" s="79">
        <v>5.0168296201314314E-2</v>
      </c>
      <c r="D8" s="79">
        <v>5.0483297440777279E-2</v>
      </c>
      <c r="E8" s="79">
        <v>0.18364210162523986</v>
      </c>
    </row>
    <row r="9" spans="1:5" ht="14.1" customHeight="1">
      <c r="A9" s="60" t="s">
        <v>33</v>
      </c>
      <c r="B9" s="79">
        <v>4.4032008260196182E-2</v>
      </c>
      <c r="C9" s="79">
        <v>2.0676390447187051E-2</v>
      </c>
      <c r="D9" s="79">
        <v>2.0834376721590626E-2</v>
      </c>
      <c r="E9" s="79">
        <v>4.126308513637645E-2</v>
      </c>
    </row>
    <row r="10" spans="1:5" ht="14.1" customHeight="1">
      <c r="A10" s="60" t="s">
        <v>6</v>
      </c>
      <c r="B10" s="79">
        <v>1</v>
      </c>
      <c r="C10" s="79">
        <v>1</v>
      </c>
      <c r="D10" s="79">
        <v>1</v>
      </c>
      <c r="E10" s="79">
        <v>1</v>
      </c>
    </row>
    <row r="11" spans="1:5" ht="14.1" customHeight="1">
      <c r="A11" s="42" t="s">
        <v>133</v>
      </c>
      <c r="B11" s="42">
        <v>50.8</v>
      </c>
      <c r="C11" s="42">
        <v>36.9</v>
      </c>
      <c r="D11" s="42">
        <v>37.700000000000003</v>
      </c>
      <c r="E11" s="42">
        <v>49.2</v>
      </c>
    </row>
    <row r="12" spans="1:5" ht="5.0999999999999996" customHeight="1" thickBot="1">
      <c r="A12" s="73"/>
      <c r="B12" s="73"/>
      <c r="C12" s="73"/>
      <c r="D12" s="73"/>
      <c r="E12" s="73"/>
    </row>
    <row r="13" spans="1:5" ht="5.0999999999999996" customHeight="1">
      <c r="A13" s="65"/>
    </row>
    <row r="14" spans="1:5">
      <c r="A14" s="65" t="s">
        <v>75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workbookViewId="0">
      <selection activeCell="A17" sqref="A17"/>
    </sheetView>
  </sheetViews>
  <sheetFormatPr defaultColWidth="9.140625" defaultRowHeight="12.75"/>
  <cols>
    <col min="1" max="1" width="1.28515625" style="60" customWidth="1"/>
    <col min="2" max="2" width="39.28515625" style="60" customWidth="1"/>
    <col min="3" max="4" width="7.7109375" style="60" customWidth="1"/>
    <col min="5" max="6" width="6.7109375" style="60" customWidth="1"/>
    <col min="7" max="16384" width="9.140625" style="60"/>
  </cols>
  <sheetData>
    <row r="1" spans="1:6">
      <c r="A1" s="60" t="s">
        <v>122</v>
      </c>
    </row>
    <row r="2" spans="1:6" ht="5.0999999999999996" customHeight="1" thickBot="1"/>
    <row r="3" spans="1:6" ht="33" customHeight="1">
      <c r="A3" s="128" t="s">
        <v>77</v>
      </c>
      <c r="B3" s="128"/>
      <c r="C3" s="51" t="s">
        <v>35</v>
      </c>
      <c r="D3" s="51" t="s">
        <v>94</v>
      </c>
      <c r="E3" s="51" t="s">
        <v>133</v>
      </c>
      <c r="F3" s="51" t="s">
        <v>135</v>
      </c>
    </row>
    <row r="4" spans="1:6" ht="14.1" customHeight="1">
      <c r="A4" s="60" t="s">
        <v>93</v>
      </c>
      <c r="C4" s="81">
        <f>SUM(C5:C6)</f>
        <v>203944</v>
      </c>
      <c r="D4" s="79">
        <v>1</v>
      </c>
      <c r="E4" s="60">
        <v>50.8</v>
      </c>
      <c r="F4" s="80">
        <v>49</v>
      </c>
    </row>
    <row r="5" spans="1:6" ht="14.1" customHeight="1">
      <c r="B5" s="60" t="s">
        <v>87</v>
      </c>
      <c r="C5" s="81">
        <v>78466</v>
      </c>
      <c r="D5" s="79">
        <f>C5/$C$4</f>
        <v>0.38474287059192719</v>
      </c>
      <c r="E5" s="60">
        <v>59.7</v>
      </c>
      <c r="F5" s="80">
        <v>62</v>
      </c>
    </row>
    <row r="6" spans="1:6" ht="14.1" customHeight="1">
      <c r="B6" s="60" t="s">
        <v>88</v>
      </c>
      <c r="C6" s="81">
        <v>125478</v>
      </c>
      <c r="D6" s="79">
        <f>C6/$C$4</f>
        <v>0.61525712940807276</v>
      </c>
      <c r="E6" s="60">
        <v>45.2</v>
      </c>
      <c r="F6" s="80">
        <v>45</v>
      </c>
    </row>
    <row r="7" spans="1:6" ht="14.1" customHeight="1">
      <c r="A7" s="60" t="s">
        <v>91</v>
      </c>
      <c r="C7" s="81">
        <f>SUM(C8:C9)</f>
        <v>6360</v>
      </c>
      <c r="D7" s="79">
        <v>1</v>
      </c>
      <c r="E7" s="60">
        <v>36.9</v>
      </c>
      <c r="F7" s="80">
        <v>34</v>
      </c>
    </row>
    <row r="8" spans="1:6" ht="14.1" customHeight="1">
      <c r="B8" s="60" t="s">
        <v>89</v>
      </c>
      <c r="C8" s="81">
        <v>3910</v>
      </c>
      <c r="D8" s="79">
        <f>C8/$C$7</f>
        <v>0.61477987421383651</v>
      </c>
      <c r="E8" s="60">
        <v>36.799999999999997</v>
      </c>
      <c r="F8" s="80">
        <v>32</v>
      </c>
    </row>
    <row r="9" spans="1:6" ht="14.1" customHeight="1">
      <c r="B9" s="60" t="s">
        <v>90</v>
      </c>
      <c r="C9" s="81">
        <v>2450</v>
      </c>
      <c r="D9" s="79">
        <f>C9/$C$7</f>
        <v>0.38522012578616355</v>
      </c>
      <c r="E9" s="60">
        <v>37.1</v>
      </c>
      <c r="F9" s="80">
        <v>36</v>
      </c>
    </row>
    <row r="10" spans="1:6" ht="14.1" customHeight="1">
      <c r="A10" s="60" t="s">
        <v>92</v>
      </c>
      <c r="C10" s="81">
        <f>SUM(C11:C12)</f>
        <v>21168</v>
      </c>
      <c r="D10" s="79">
        <v>1</v>
      </c>
      <c r="E10" s="60">
        <v>37.700000000000003</v>
      </c>
      <c r="F10" s="80">
        <v>35</v>
      </c>
    </row>
    <row r="11" spans="1:6" ht="14.1" customHeight="1">
      <c r="B11" s="60" t="s">
        <v>153</v>
      </c>
      <c r="C11" s="81">
        <v>9910</v>
      </c>
      <c r="D11" s="79">
        <f>C11/$C$10</f>
        <v>0.46815948601662888</v>
      </c>
      <c r="E11" s="60">
        <v>37.6</v>
      </c>
      <c r="F11" s="80">
        <v>33</v>
      </c>
    </row>
    <row r="12" spans="1:6" ht="14.1" customHeight="1">
      <c r="B12" s="60" t="s">
        <v>154</v>
      </c>
      <c r="C12" s="81">
        <v>11258</v>
      </c>
      <c r="D12" s="79">
        <f>C12/$C$10</f>
        <v>0.53184051398337118</v>
      </c>
      <c r="E12" s="60">
        <v>37.799999999999997</v>
      </c>
      <c r="F12" s="80">
        <v>37</v>
      </c>
    </row>
    <row r="13" spans="1:6" ht="5.0999999999999996" customHeight="1" thickBot="1">
      <c r="A13" s="49"/>
      <c r="B13" s="49"/>
      <c r="C13" s="49"/>
      <c r="D13" s="49"/>
      <c r="E13" s="49"/>
      <c r="F13" s="49"/>
    </row>
    <row r="14" spans="1:6" ht="5.0999999999999996" customHeight="1">
      <c r="A14" s="42"/>
      <c r="B14" s="42"/>
      <c r="C14" s="42"/>
      <c r="D14" s="42"/>
      <c r="E14" s="42"/>
      <c r="F14" s="42"/>
    </row>
    <row r="15" spans="1:6">
      <c r="A15" s="60" t="s">
        <v>75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workbookViewId="0">
      <selection activeCell="A22" sqref="A22"/>
    </sheetView>
  </sheetViews>
  <sheetFormatPr defaultColWidth="9.140625" defaultRowHeight="12.75"/>
  <cols>
    <col min="1" max="6" width="8.7109375" style="60" customWidth="1"/>
    <col min="7" max="9" width="9.140625" style="60"/>
    <col min="10" max="10" width="16.7109375" style="60" customWidth="1"/>
    <col min="11" max="11" width="14.7109375" style="60" bestFit="1" customWidth="1"/>
    <col min="12" max="13" width="9.140625" style="60"/>
    <col min="14" max="14" width="14.85546875" style="60" bestFit="1" customWidth="1"/>
    <col min="15" max="16384" width="9.140625" style="60"/>
  </cols>
  <sheetData>
    <row r="1" spans="1:14">
      <c r="A1" s="60" t="s">
        <v>123</v>
      </c>
    </row>
    <row r="2" spans="1:14" ht="5.0999999999999996" customHeight="1" thickBot="1">
      <c r="A2" s="73"/>
      <c r="B2" s="73"/>
      <c r="C2" s="73"/>
      <c r="D2" s="73"/>
      <c r="E2" s="73"/>
      <c r="F2" s="73"/>
    </row>
    <row r="3" spans="1:14" ht="5.0999999999999996" customHeight="1"/>
    <row r="4" spans="1:14" ht="9" customHeight="1">
      <c r="J4" s="135"/>
      <c r="K4" s="133" t="s">
        <v>27</v>
      </c>
      <c r="L4" s="133" t="s">
        <v>131</v>
      </c>
      <c r="M4" s="133" t="s">
        <v>6</v>
      </c>
    </row>
    <row r="5" spans="1:14" ht="9" customHeight="1">
      <c r="J5" s="135" t="s">
        <v>136</v>
      </c>
      <c r="K5" s="134">
        <v>0.46400000000000002</v>
      </c>
      <c r="L5" s="134">
        <v>0.32</v>
      </c>
      <c r="M5" s="134">
        <v>0.39900000000000002</v>
      </c>
      <c r="N5" s="91"/>
    </row>
    <row r="6" spans="1:14" ht="9" customHeight="1">
      <c r="J6" s="135" t="s">
        <v>142</v>
      </c>
      <c r="K6" s="134">
        <v>0.22600000000000001</v>
      </c>
      <c r="L6" s="134">
        <v>0.26</v>
      </c>
      <c r="M6" s="134">
        <v>0.24099999999999999</v>
      </c>
      <c r="N6" s="91"/>
    </row>
    <row r="7" spans="1:14" ht="9" customHeight="1">
      <c r="J7" s="135" t="s">
        <v>143</v>
      </c>
      <c r="K7" s="134">
        <v>0.22500000000000001</v>
      </c>
      <c r="L7" s="134">
        <v>0.28299999999999997</v>
      </c>
      <c r="M7" s="134">
        <v>0.251</v>
      </c>
      <c r="N7" s="91"/>
    </row>
    <row r="8" spans="1:14" ht="9" customHeight="1">
      <c r="J8" s="135" t="s">
        <v>144</v>
      </c>
      <c r="K8" s="134">
        <v>8.5000000000000006E-2</v>
      </c>
      <c r="L8" s="134">
        <v>0.13700000000000001</v>
      </c>
      <c r="M8" s="134">
        <v>0.109</v>
      </c>
    </row>
    <row r="9" spans="1:14" ht="9" customHeight="1">
      <c r="J9" s="133"/>
      <c r="K9" s="133"/>
      <c r="L9" s="133"/>
      <c r="M9" s="133"/>
    </row>
    <row r="10" spans="1:14" ht="9" customHeight="1"/>
    <row r="11" spans="1:14" ht="9" customHeight="1">
      <c r="K11" s="91"/>
      <c r="L11" s="91"/>
      <c r="M11" s="91"/>
    </row>
    <row r="12" spans="1:14" ht="9" customHeight="1">
      <c r="K12" s="91"/>
      <c r="L12" s="91"/>
      <c r="M12" s="91"/>
    </row>
    <row r="13" spans="1:14" ht="9" customHeight="1">
      <c r="K13" s="91"/>
      <c r="L13" s="91"/>
      <c r="M13" s="91"/>
    </row>
    <row r="14" spans="1:14" ht="9" customHeight="1">
      <c r="K14" s="91"/>
      <c r="L14" s="91"/>
      <c r="M14" s="91"/>
    </row>
    <row r="15" spans="1:14" ht="9" customHeight="1"/>
    <row r="16" spans="1:14" ht="9" customHeight="1"/>
    <row r="17" spans="1:6" ht="9" customHeight="1"/>
    <row r="18" spans="1:6" ht="5.0999999999999996" customHeight="1" thickBot="1">
      <c r="A18" s="73"/>
      <c r="B18" s="73"/>
      <c r="C18" s="73"/>
      <c r="D18" s="73"/>
      <c r="E18" s="73"/>
      <c r="F18" s="73"/>
    </row>
    <row r="19" spans="1:6" ht="5.0999999999999996" customHeight="1"/>
    <row r="20" spans="1:6">
      <c r="A20" s="60" t="s">
        <v>75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workbookViewId="0">
      <selection activeCell="A14" sqref="A14"/>
    </sheetView>
  </sheetViews>
  <sheetFormatPr defaultColWidth="9.140625" defaultRowHeight="12.75"/>
  <cols>
    <col min="1" max="1" width="28.7109375" style="60" customWidth="1"/>
    <col min="2" max="6" width="6.28515625" style="60" customWidth="1"/>
    <col min="7" max="7" width="7.28515625" style="60" customWidth="1"/>
    <col min="8" max="16384" width="9.140625" style="60"/>
  </cols>
  <sheetData>
    <row r="1" spans="1:7">
      <c r="A1" s="60" t="s">
        <v>124</v>
      </c>
    </row>
    <row r="2" spans="1:7" ht="5.0999999999999996" customHeight="1" thickBot="1"/>
    <row r="3" spans="1:7" ht="20.100000000000001" customHeight="1">
      <c r="A3" s="128" t="s">
        <v>77</v>
      </c>
      <c r="B3" s="129" t="s">
        <v>103</v>
      </c>
      <c r="C3" s="129"/>
      <c r="D3" s="129"/>
      <c r="E3" s="129"/>
      <c r="F3" s="129"/>
      <c r="G3" s="129"/>
    </row>
    <row r="4" spans="1:7" s="42" customFormat="1" ht="17.100000000000001" customHeight="1">
      <c r="A4" s="130"/>
      <c r="B4" s="82" t="s">
        <v>99</v>
      </c>
      <c r="C4" s="82" t="s">
        <v>100</v>
      </c>
      <c r="D4" s="82" t="s">
        <v>101</v>
      </c>
      <c r="E4" s="82" t="s">
        <v>102</v>
      </c>
      <c r="F4" s="47" t="s">
        <v>98</v>
      </c>
      <c r="G4" s="47" t="s">
        <v>6</v>
      </c>
    </row>
    <row r="5" spans="1:7" s="83" customFormat="1" ht="14.1" customHeight="1">
      <c r="A5" s="83" t="s">
        <v>88</v>
      </c>
      <c r="B5" s="84">
        <v>0.44786880437970478</v>
      </c>
      <c r="C5" s="84">
        <v>0.40986411183888943</v>
      </c>
      <c r="D5" s="84">
        <v>0.11855997653729593</v>
      </c>
      <c r="E5" s="84">
        <v>1.9772216247922574E-2</v>
      </c>
      <c r="F5" s="84">
        <v>3.9348909961873105E-3</v>
      </c>
      <c r="G5" s="84">
        <v>1</v>
      </c>
    </row>
    <row r="6" spans="1:7" s="83" customFormat="1" ht="14.1" customHeight="1">
      <c r="A6" s="83" t="s">
        <v>90</v>
      </c>
      <c r="B6" s="84">
        <v>0.62580054894784998</v>
      </c>
      <c r="C6" s="84">
        <v>0.29551692589204026</v>
      </c>
      <c r="D6" s="84">
        <v>6.6788655077767614E-2</v>
      </c>
      <c r="E6" s="84">
        <v>1.0064043915827997E-2</v>
      </c>
      <c r="F6" s="84">
        <v>1.8298261665141812E-3</v>
      </c>
      <c r="G6" s="84">
        <v>1</v>
      </c>
    </row>
    <row r="7" spans="1:7" s="83" customFormat="1" ht="14.1" customHeight="1">
      <c r="A7" s="83" t="s">
        <v>97</v>
      </c>
      <c r="G7" s="87"/>
    </row>
    <row r="8" spans="1:7" s="83" customFormat="1" ht="14.1" customHeight="1">
      <c r="A8" s="83" t="s">
        <v>137</v>
      </c>
      <c r="B8" s="84">
        <v>0.61379310344827587</v>
      </c>
      <c r="C8" s="84">
        <v>0.30365111561866126</v>
      </c>
      <c r="D8" s="84">
        <v>6.9979716024340777E-2</v>
      </c>
      <c r="E8" s="84">
        <v>1.0750507099391481E-2</v>
      </c>
      <c r="F8" s="84">
        <v>1.8255578093306288E-3</v>
      </c>
      <c r="G8" s="84">
        <v>1</v>
      </c>
    </row>
    <row r="9" spans="1:7" s="83" customFormat="1" ht="14.1" customHeight="1">
      <c r="A9" s="85" t="s">
        <v>6</v>
      </c>
      <c r="B9" s="86">
        <v>0.46943905920449946</v>
      </c>
      <c r="C9" s="86">
        <v>0.39604593195423848</v>
      </c>
      <c r="D9" s="86">
        <v>0.1122520718379173</v>
      </c>
      <c r="E9" s="86">
        <v>1.8598606702315772E-2</v>
      </c>
      <c r="F9" s="86">
        <v>3.6643303010289951E-3</v>
      </c>
      <c r="G9" s="86">
        <v>1</v>
      </c>
    </row>
    <row r="10" spans="1:7" ht="5.0999999999999996" customHeight="1" thickBot="1">
      <c r="A10" s="73"/>
      <c r="B10" s="73"/>
      <c r="C10" s="73"/>
      <c r="D10" s="73"/>
      <c r="E10" s="73"/>
      <c r="F10" s="73"/>
      <c r="G10" s="73"/>
    </row>
    <row r="11" spans="1:7" ht="5.0999999999999996" customHeight="1">
      <c r="A11" s="42"/>
      <c r="B11" s="42"/>
      <c r="C11" s="42"/>
      <c r="D11" s="42"/>
      <c r="E11" s="42"/>
      <c r="F11" s="42"/>
      <c r="G11" s="42"/>
    </row>
    <row r="12" spans="1:7">
      <c r="A12" s="65" t="s">
        <v>75</v>
      </c>
    </row>
  </sheetData>
  <mergeCells count="2">
    <mergeCell ref="B3:G3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T1</vt:lpstr>
      <vt:lpstr>G1</vt:lpstr>
      <vt:lpstr>G2</vt:lpstr>
      <vt:lpstr>T2</vt:lpstr>
      <vt:lpstr>T3</vt:lpstr>
      <vt:lpstr>T4</vt:lpstr>
      <vt:lpstr>G3</vt:lpstr>
      <vt:lpstr>T5</vt:lpstr>
      <vt:lpstr>G4</vt:lpstr>
      <vt:lpstr>T6</vt:lpstr>
    </vt:vector>
  </TitlesOfParts>
  <Company>STATEC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Peltier</dc:creator>
  <cp:lastModifiedBy>Sophie Touchon</cp:lastModifiedBy>
  <cp:lastPrinted>2013-08-20T06:19:48Z</cp:lastPrinted>
  <dcterms:created xsi:type="dcterms:W3CDTF">2013-08-02T11:57:48Z</dcterms:created>
  <dcterms:modified xsi:type="dcterms:W3CDTF">2013-09-09T08:33:46Z</dcterms:modified>
</cp:coreProperties>
</file>