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05" yWindow="-15" windowWidth="12510" windowHeight="12465"/>
  </bookViews>
  <sheets>
    <sheet name="age moyen par commune 2011" sheetId="14" r:id="rId1"/>
    <sheet name="population_1839_2011" sheetId="15" r:id="rId2"/>
    <sheet name="rapport_de_dépendance_1960_2011" sheetId="16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0" i="15" l="1"/>
  <c r="BB6" i="16"/>
  <c r="BA5" i="16"/>
  <c r="AZ5" i="16"/>
  <c r="AY5" i="16"/>
  <c r="AX5" i="16"/>
  <c r="AW5" i="16"/>
  <c r="AV5" i="16"/>
  <c r="AU5" i="16"/>
  <c r="AT5" i="16"/>
  <c r="AS5" i="16"/>
  <c r="AR5" i="16"/>
  <c r="AQ5" i="16"/>
  <c r="AP5" i="16"/>
  <c r="AO5" i="16"/>
  <c r="AN5" i="16"/>
  <c r="AM5" i="16"/>
  <c r="AL5" i="16"/>
  <c r="AK5" i="16"/>
  <c r="AJ5" i="16"/>
  <c r="AI5" i="16"/>
  <c r="AH5" i="16"/>
  <c r="AG5" i="16"/>
  <c r="AF5" i="16"/>
  <c r="AE5" i="16"/>
  <c r="AD5" i="16"/>
  <c r="AC5" i="16"/>
  <c r="AB5" i="16"/>
  <c r="AA5" i="16"/>
  <c r="Z5" i="16"/>
  <c r="Y5" i="16"/>
  <c r="X5" i="16"/>
  <c r="W5" i="16"/>
  <c r="V5" i="16"/>
  <c r="U5" i="16"/>
  <c r="T5" i="16"/>
  <c r="S5" i="16"/>
  <c r="R5" i="16"/>
  <c r="Q5" i="16"/>
  <c r="P5" i="16"/>
  <c r="O5" i="16"/>
  <c r="N5" i="16"/>
  <c r="M5" i="16"/>
  <c r="J5" i="16"/>
  <c r="H5" i="16"/>
  <c r="D5" i="16"/>
  <c r="C5" i="16"/>
  <c r="H9" i="15"/>
  <c r="H27" i="15"/>
  <c r="H34" i="15"/>
  <c r="H35" i="15"/>
  <c r="H37" i="15"/>
  <c r="H39" i="15"/>
  <c r="H43" i="15"/>
  <c r="H49" i="15"/>
  <c r="H52" i="15"/>
  <c r="H53" i="15"/>
  <c r="H59" i="15"/>
  <c r="H63" i="15"/>
  <c r="H68" i="15"/>
  <c r="H73" i="15"/>
  <c r="H78" i="15"/>
  <c r="H83" i="15"/>
  <c r="H88" i="15"/>
  <c r="H93" i="15"/>
  <c r="H98" i="15"/>
  <c r="H104" i="15"/>
  <c r="H110" i="15"/>
  <c r="H115" i="15"/>
  <c r="H118" i="15"/>
  <c r="H123" i="15"/>
  <c r="H135" i="15"/>
  <c r="H148" i="15"/>
  <c r="H154" i="15"/>
  <c r="H158" i="15"/>
  <c r="H169" i="15"/>
  <c r="H179" i="15"/>
  <c r="H189" i="15"/>
  <c r="H199" i="15"/>
  <c r="I204" i="15"/>
  <c r="I205" i="15"/>
  <c r="I206" i="15"/>
  <c r="I207" i="15"/>
  <c r="I208" i="15"/>
  <c r="I209" i="15"/>
  <c r="I210" i="15"/>
  <c r="I211" i="15"/>
  <c r="I212" i="15"/>
  <c r="I213" i="15"/>
  <c r="I214" i="15"/>
  <c r="I215" i="15"/>
  <c r="I216" i="15"/>
  <c r="I217" i="15"/>
  <c r="I218" i="15"/>
  <c r="G219" i="15"/>
  <c r="I219" i="15" s="1"/>
  <c r="G220" i="15"/>
  <c r="I220" i="15" s="1"/>
  <c r="G221" i="15"/>
  <c r="G222" i="15"/>
  <c r="G223" i="15"/>
  <c r="G224" i="15"/>
  <c r="G225" i="15"/>
  <c r="G226" i="15"/>
  <c r="G227" i="15"/>
  <c r="G228" i="15"/>
  <c r="G229" i="15"/>
  <c r="G230" i="15"/>
  <c r="G231" i="15"/>
  <c r="G232" i="15"/>
  <c r="G233" i="15"/>
  <c r="G234" i="15"/>
  <c r="E40" i="15"/>
  <c r="D40" i="15"/>
  <c r="I199" i="15" s="1"/>
  <c r="B40" i="15"/>
  <c r="D39" i="15"/>
  <c r="I189" i="15" s="1"/>
  <c r="B39" i="15"/>
  <c r="D38" i="15"/>
  <c r="I179" i="15" s="1"/>
  <c r="B38" i="15"/>
  <c r="D37" i="15"/>
  <c r="I169" i="15" s="1"/>
  <c r="B37" i="15"/>
  <c r="D36" i="15"/>
  <c r="I158" i="15" s="1"/>
  <c r="B36" i="15"/>
  <c r="D35" i="15"/>
  <c r="I154" i="15" s="1"/>
  <c r="B35" i="15"/>
  <c r="D34" i="15"/>
  <c r="I148" i="15" s="1"/>
  <c r="B34" i="15"/>
  <c r="D33" i="15"/>
  <c r="I135" i="15" s="1"/>
  <c r="B33" i="15"/>
  <c r="D32" i="15"/>
  <c r="I123" i="15" s="1"/>
  <c r="B32" i="15"/>
  <c r="D31" i="15"/>
  <c r="I118" i="15" s="1"/>
  <c r="B31" i="15"/>
  <c r="D30" i="15"/>
  <c r="I115" i="15" s="1"/>
  <c r="B30" i="15"/>
  <c r="D29" i="15"/>
  <c r="I110" i="15" s="1"/>
  <c r="B29" i="15"/>
  <c r="D28" i="15"/>
  <c r="I104" i="15" s="1"/>
  <c r="B28" i="15"/>
  <c r="D27" i="15"/>
  <c r="I98" i="15" s="1"/>
  <c r="B27" i="15"/>
  <c r="D26" i="15"/>
  <c r="I93" i="15" s="1"/>
  <c r="B26" i="15"/>
  <c r="D25" i="15"/>
  <c r="I88" i="15" s="1"/>
  <c r="B25" i="15"/>
  <c r="D24" i="15"/>
  <c r="I83" i="15" s="1"/>
  <c r="D23" i="15"/>
  <c r="I78" i="15" s="1"/>
  <c r="D22" i="15"/>
  <c r="I73" i="15" s="1"/>
  <c r="D21" i="15"/>
  <c r="I68" i="15" s="1"/>
  <c r="D20" i="15"/>
  <c r="I63" i="15" s="1"/>
  <c r="D19" i="15"/>
  <c r="I59" i="15" s="1"/>
  <c r="D18" i="15"/>
  <c r="I53" i="15" s="1"/>
  <c r="D17" i="15"/>
  <c r="I52" i="15" s="1"/>
  <c r="D16" i="15"/>
  <c r="I49" i="15" s="1"/>
  <c r="D15" i="15"/>
  <c r="I43" i="15" s="1"/>
  <c r="D14" i="15"/>
  <c r="I39" i="15" s="1"/>
  <c r="D13" i="15"/>
  <c r="I37" i="15" s="1"/>
  <c r="D12" i="15"/>
  <c r="I35" i="15" s="1"/>
  <c r="D11" i="15"/>
  <c r="I34" i="15" s="1"/>
  <c r="I27" i="15"/>
</calcChain>
</file>

<file path=xl/sharedStrings.xml><?xml version="1.0" encoding="utf-8"?>
<sst xmlns="http://schemas.openxmlformats.org/spreadsheetml/2006/main" count="681" uniqueCount="490">
  <si>
    <t>Bascharage</t>
  </si>
  <si>
    <t>Clemency</t>
  </si>
  <si>
    <t>Dippach</t>
  </si>
  <si>
    <t>Garnich</t>
  </si>
  <si>
    <t>Hobscheid</t>
  </si>
  <si>
    <t>Kehlen</t>
  </si>
  <si>
    <t>Koerich</t>
  </si>
  <si>
    <t>Kopstal</t>
  </si>
  <si>
    <t>Mamer</t>
  </si>
  <si>
    <t>Septfontaines</t>
  </si>
  <si>
    <t>Steinfort</t>
  </si>
  <si>
    <t>Bettembourg</t>
  </si>
  <si>
    <t>Differdange</t>
  </si>
  <si>
    <t>Dudelange</t>
  </si>
  <si>
    <t>Esch-sur-Alzette</t>
  </si>
  <si>
    <t>Frisange</t>
  </si>
  <si>
    <t>Kayl</t>
  </si>
  <si>
    <t>Leudelange</t>
  </si>
  <si>
    <t>Mondercange</t>
  </si>
  <si>
    <t>Pétange</t>
  </si>
  <si>
    <t>Reckange-sur-Mess</t>
  </si>
  <si>
    <t>Roeser</t>
  </si>
  <si>
    <t>Rumelange</t>
  </si>
  <si>
    <t>Sanem</t>
  </si>
  <si>
    <t>Schifflange</t>
  </si>
  <si>
    <t>Luxembourg</t>
  </si>
  <si>
    <t>Bertrange</t>
  </si>
  <si>
    <t>Contern</t>
  </si>
  <si>
    <t>Hesperange</t>
  </si>
  <si>
    <t>Niederanven</t>
  </si>
  <si>
    <t>Sandweiler</t>
  </si>
  <si>
    <t>Schuttrange</t>
  </si>
  <si>
    <t>Steinsel</t>
  </si>
  <si>
    <t>Strassen</t>
  </si>
  <si>
    <t>Walferdange</t>
  </si>
  <si>
    <t>Weiler-la-Tour</t>
  </si>
  <si>
    <t>Colmar-Berg</t>
  </si>
  <si>
    <t>Bissen</t>
  </si>
  <si>
    <t>Boevange-sur-Attert</t>
  </si>
  <si>
    <t>Fischbach</t>
  </si>
  <si>
    <t>Heffingen</t>
  </si>
  <si>
    <t>Larochette</t>
  </si>
  <si>
    <t>Lintgen</t>
  </si>
  <si>
    <t>Lorentzweiler</t>
  </si>
  <si>
    <t>Mersch</t>
  </si>
  <si>
    <t>Nommern</t>
  </si>
  <si>
    <t>Tuntange</t>
  </si>
  <si>
    <t>Clervaux</t>
  </si>
  <si>
    <t>Consthum</t>
  </si>
  <si>
    <t>Heinerscheid</t>
  </si>
  <si>
    <t>Hosingen</t>
  </si>
  <si>
    <t>Munshausen</t>
  </si>
  <si>
    <t>Troisvierges</t>
  </si>
  <si>
    <t>Weiswampach</t>
  </si>
  <si>
    <t>Wincrange</t>
  </si>
  <si>
    <t>Bettendorf</t>
  </si>
  <si>
    <t>Bourscheid</t>
  </si>
  <si>
    <t>Diekirch</t>
  </si>
  <si>
    <t>Ermsdorf</t>
  </si>
  <si>
    <t>Erpeldange</t>
  </si>
  <si>
    <t>Ettelbruck</t>
  </si>
  <si>
    <t>Feulen</t>
  </si>
  <si>
    <t>Hoscheid</t>
  </si>
  <si>
    <t>Medernach</t>
  </si>
  <si>
    <t>Mertzig</t>
  </si>
  <si>
    <t>Reisdorf</t>
  </si>
  <si>
    <t>Schieren</t>
  </si>
  <si>
    <t>Beckerich</t>
  </si>
  <si>
    <t>Préizerdaul</t>
  </si>
  <si>
    <t>Ell</t>
  </si>
  <si>
    <t>Grosbous</t>
  </si>
  <si>
    <t>Rambrouch</t>
  </si>
  <si>
    <t>Redange-sur-Attert</t>
  </si>
  <si>
    <t>Saeul</t>
  </si>
  <si>
    <t>Useldange</t>
  </si>
  <si>
    <t>Vichten</t>
  </si>
  <si>
    <t>Wahl</t>
  </si>
  <si>
    <t>Tandel</t>
  </si>
  <si>
    <t>Putscheid</t>
  </si>
  <si>
    <t>Vianden</t>
  </si>
  <si>
    <t>Boulaide</t>
  </si>
  <si>
    <t>Esch-sur-Sûre</t>
  </si>
  <si>
    <t>Eschweiler</t>
  </si>
  <si>
    <t>Goesdorf</t>
  </si>
  <si>
    <t>Heiderscheid</t>
  </si>
  <si>
    <t>Kiischpelt</t>
  </si>
  <si>
    <t>Lac de la Haute-Sûre</t>
  </si>
  <si>
    <t>Neunhausen</t>
  </si>
  <si>
    <t>Wiltz</t>
  </si>
  <si>
    <t>Winseler</t>
  </si>
  <si>
    <t>Beaufort</t>
  </si>
  <si>
    <t>Bech</t>
  </si>
  <si>
    <t>Berdorf</t>
  </si>
  <si>
    <t>Consdorf</t>
  </si>
  <si>
    <t>Echternach</t>
  </si>
  <si>
    <t>Mompach</t>
  </si>
  <si>
    <t>Rosport</t>
  </si>
  <si>
    <t>Waldbillig</t>
  </si>
  <si>
    <t>Betzdorf</t>
  </si>
  <si>
    <t>Biwer</t>
  </si>
  <si>
    <t>Flaxweiler</t>
  </si>
  <si>
    <t>Grevenmacher</t>
  </si>
  <si>
    <t>Junglinster</t>
  </si>
  <si>
    <t>Manternach</t>
  </si>
  <si>
    <t>Mertert</t>
  </si>
  <si>
    <t>Wormeldange</t>
  </si>
  <si>
    <t>Bous</t>
  </si>
  <si>
    <t>Burmerange</t>
  </si>
  <si>
    <t>Dalheim</t>
  </si>
  <si>
    <t>Lenningen</t>
  </si>
  <si>
    <t>Mondorf-les-Bains</t>
  </si>
  <si>
    <t>Schengen</t>
  </si>
  <si>
    <t>Remich</t>
  </si>
  <si>
    <t>Stadtbredimus</t>
  </si>
  <si>
    <t>Waldbredimus</t>
  </si>
  <si>
    <t>Wellenstein</t>
  </si>
  <si>
    <t>37.6</t>
  </si>
  <si>
    <t>55.5</t>
  </si>
  <si>
    <t>37.4</t>
  </si>
  <si>
    <t>50.5</t>
  </si>
  <si>
    <t>35.1</t>
  </si>
  <si>
    <t>48.7</t>
  </si>
  <si>
    <t>34.9</t>
  </si>
  <si>
    <t>34.6</t>
  </si>
  <si>
    <t>19.0</t>
  </si>
  <si>
    <t>53.6</t>
  </si>
  <si>
    <t>34.0</t>
  </si>
  <si>
    <t>53.1</t>
  </si>
  <si>
    <t>33.6</t>
  </si>
  <si>
    <t>47.9</t>
  </si>
  <si>
    <t>33.3</t>
  </si>
  <si>
    <t>32.7</t>
  </si>
  <si>
    <t>48.9</t>
  </si>
  <si>
    <t>32.4</t>
  </si>
  <si>
    <t>53.4</t>
  </si>
  <si>
    <t>32.2</t>
  </si>
  <si>
    <t>45.4</t>
  </si>
  <si>
    <t>31.4</t>
  </si>
  <si>
    <t>50.2</t>
  </si>
  <si>
    <t>31.2</t>
  </si>
  <si>
    <t>43.9</t>
  </si>
  <si>
    <t>45.5</t>
  </si>
  <si>
    <t>51.4</t>
  </si>
  <si>
    <t>49.2</t>
  </si>
  <si>
    <t>43.1</t>
  </si>
  <si>
    <t>30.2</t>
  </si>
  <si>
    <t>45.3</t>
  </si>
  <si>
    <t>45.7</t>
  </si>
  <si>
    <t>47.5</t>
  </si>
  <si>
    <t>43.5</t>
  </si>
  <si>
    <t>14.0</t>
  </si>
  <si>
    <t>43.7</t>
  </si>
  <si>
    <t>58.1</t>
  </si>
  <si>
    <t>44.2</t>
  </si>
  <si>
    <t>16.0</t>
  </si>
  <si>
    <t>41.1</t>
  </si>
  <si>
    <t>53.9</t>
  </si>
  <si>
    <t>49.4</t>
  </si>
  <si>
    <t>47.4</t>
  </si>
  <si>
    <t>46.6</t>
  </si>
  <si>
    <t>43.3</t>
  </si>
  <si>
    <t>45.1</t>
  </si>
  <si>
    <t>46.7</t>
  </si>
  <si>
    <t>40.3</t>
  </si>
  <si>
    <t>28.0</t>
  </si>
  <si>
    <t>56.4</t>
  </si>
  <si>
    <t>46.5</t>
  </si>
  <si>
    <t>40.1</t>
  </si>
  <si>
    <t>44.5</t>
  </si>
  <si>
    <t>46.1</t>
  </si>
  <si>
    <t>44.6</t>
  </si>
  <si>
    <t>24.0</t>
  </si>
  <si>
    <t>51.2</t>
  </si>
  <si>
    <t>48.0</t>
  </si>
  <si>
    <t>27.0</t>
  </si>
  <si>
    <t>41.6</t>
  </si>
  <si>
    <t>43.6</t>
  </si>
  <si>
    <t>47.0</t>
  </si>
  <si>
    <t>51.7</t>
  </si>
  <si>
    <t>47.6</t>
  </si>
  <si>
    <t>45.0</t>
  </si>
  <si>
    <t>50.3</t>
  </si>
  <si>
    <t>46.0</t>
  </si>
  <si>
    <t>45.8</t>
  </si>
  <si>
    <t>11.0</t>
  </si>
  <si>
    <t>37.5</t>
  </si>
  <si>
    <t>42.9</t>
  </si>
  <si>
    <t>45.6</t>
  </si>
  <si>
    <t>23.0</t>
  </si>
  <si>
    <t>26.0</t>
  </si>
  <si>
    <t>41.5</t>
  </si>
  <si>
    <t>54.8</t>
  </si>
  <si>
    <t>47.2</t>
  </si>
  <si>
    <t>48.8</t>
  </si>
  <si>
    <t>20.0</t>
  </si>
  <si>
    <t>25.0</t>
  </si>
  <si>
    <t>46.9</t>
  </si>
  <si>
    <t>38.8</t>
  </si>
  <si>
    <t>49.6</t>
  </si>
  <si>
    <t>48.5</t>
  </si>
  <si>
    <t>40.8</t>
  </si>
  <si>
    <t>46.3</t>
  </si>
  <si>
    <t>36.3</t>
  </si>
  <si>
    <t>42.4</t>
  </si>
  <si>
    <t>49.5</t>
  </si>
  <si>
    <t>39.8</t>
  </si>
  <si>
    <t>43.0</t>
  </si>
  <si>
    <t>37.3</t>
  </si>
  <si>
    <t>43.2</t>
  </si>
  <si>
    <t>56.6</t>
  </si>
  <si>
    <t>39.0</t>
  </si>
  <si>
    <t>44.8</t>
  </si>
  <si>
    <t>49.1</t>
  </si>
  <si>
    <t>41.0</t>
  </si>
  <si>
    <t>42.1</t>
  </si>
  <si>
    <t>39.9</t>
  </si>
  <si>
    <t>42.2</t>
  </si>
  <si>
    <t>52.1</t>
  </si>
  <si>
    <t>31.9</t>
  </si>
  <si>
    <t>54.6</t>
  </si>
  <si>
    <t>22.0</t>
  </si>
  <si>
    <t>41.2</t>
  </si>
  <si>
    <t>38.0</t>
  </si>
  <si>
    <t>32.8</t>
  </si>
  <si>
    <t>37.7</t>
  </si>
  <si>
    <t>17.9</t>
  </si>
  <si>
    <t>13.2</t>
  </si>
  <si>
    <t>13.6</t>
  </si>
  <si>
    <t>15.6</t>
  </si>
  <si>
    <t>19.1</t>
  </si>
  <si>
    <t>14.3</t>
  </si>
  <si>
    <t>15.4</t>
  </si>
  <si>
    <t>16.2</t>
  </si>
  <si>
    <t>20.9</t>
  </si>
  <si>
    <t>21.4</t>
  </si>
  <si>
    <t>31.8</t>
  </si>
  <si>
    <t>18.9</t>
  </si>
  <si>
    <t>12.7</t>
  </si>
  <si>
    <t>31.1</t>
  </si>
  <si>
    <t>14.4</t>
  </si>
  <si>
    <t>30.9</t>
  </si>
  <si>
    <t>20.5</t>
  </si>
  <si>
    <t>30.7</t>
  </si>
  <si>
    <t>18.4</t>
  </si>
  <si>
    <t>30.4</t>
  </si>
  <si>
    <t>15.1</t>
  </si>
  <si>
    <t>15.5</t>
  </si>
  <si>
    <t>29.9</t>
  </si>
  <si>
    <t>17.6</t>
  </si>
  <si>
    <t>29.8</t>
  </si>
  <si>
    <t>13.7</t>
  </si>
  <si>
    <t>29.7</t>
  </si>
  <si>
    <t>28.4</t>
  </si>
  <si>
    <t>29.6</t>
  </si>
  <si>
    <t>13.8</t>
  </si>
  <si>
    <t>29.4</t>
  </si>
  <si>
    <t>14.8</t>
  </si>
  <si>
    <t>29.2</t>
  </si>
  <si>
    <t>11.9</t>
  </si>
  <si>
    <t>29.1</t>
  </si>
  <si>
    <t>24.3</t>
  </si>
  <si>
    <t>28.7</t>
  </si>
  <si>
    <t>19.2</t>
  </si>
  <si>
    <t>28.5</t>
  </si>
  <si>
    <t>25.3</t>
  </si>
  <si>
    <t>18.2</t>
  </si>
  <si>
    <t>20.3</t>
  </si>
  <si>
    <t>14.9</t>
  </si>
  <si>
    <t>16.7</t>
  </si>
  <si>
    <t>28.3</t>
  </si>
  <si>
    <t>18.5</t>
  </si>
  <si>
    <t>28.1</t>
  </si>
  <si>
    <t>12.2</t>
  </si>
  <si>
    <t>17.5</t>
  </si>
  <si>
    <t>27.9</t>
  </si>
  <si>
    <t>12.4</t>
  </si>
  <si>
    <t>18.6</t>
  </si>
  <si>
    <t>27.5</t>
  </si>
  <si>
    <t>12.6</t>
  </si>
  <si>
    <t>27.4</t>
  </si>
  <si>
    <t>17.1</t>
  </si>
  <si>
    <t>18.7</t>
  </si>
  <si>
    <t>21.8</t>
  </si>
  <si>
    <t>27.3</t>
  </si>
  <si>
    <t>17.4</t>
  </si>
  <si>
    <t>27.2</t>
  </si>
  <si>
    <t>16.3</t>
  </si>
  <si>
    <t>27.1</t>
  </si>
  <si>
    <t>14.5</t>
  </si>
  <si>
    <t>16.6</t>
  </si>
  <si>
    <t>26.9</t>
  </si>
  <si>
    <t>20.1</t>
  </si>
  <si>
    <t>24.8</t>
  </si>
  <si>
    <t>20.7</t>
  </si>
  <si>
    <t>26.7</t>
  </si>
  <si>
    <t>23.6</t>
  </si>
  <si>
    <t>19.3</t>
  </si>
  <si>
    <t>26.5</t>
  </si>
  <si>
    <t>22.1</t>
  </si>
  <si>
    <t>26.4</t>
  </si>
  <si>
    <t>16.8</t>
  </si>
  <si>
    <t>26.3</t>
  </si>
  <si>
    <t>26.2</t>
  </si>
  <si>
    <t>25.9</t>
  </si>
  <si>
    <t>28.9</t>
  </si>
  <si>
    <t>25.8</t>
  </si>
  <si>
    <t>25.7</t>
  </si>
  <si>
    <t>25.6</t>
  </si>
  <si>
    <t>21.6</t>
  </si>
  <si>
    <t>25.5</t>
  </si>
  <si>
    <t>23.3</t>
  </si>
  <si>
    <t>25.4</t>
  </si>
  <si>
    <t>21.5</t>
  </si>
  <si>
    <t>13.5</t>
  </si>
  <si>
    <t>23.4</t>
  </si>
  <si>
    <t>25.2</t>
  </si>
  <si>
    <t>24.4</t>
  </si>
  <si>
    <t>25.1</t>
  </si>
  <si>
    <t>15.7</t>
  </si>
  <si>
    <t>21.3</t>
  </si>
  <si>
    <t>11.4</t>
  </si>
  <si>
    <t>24.7</t>
  </si>
  <si>
    <t>24.6</t>
  </si>
  <si>
    <t>17.8</t>
  </si>
  <si>
    <t>24.5</t>
  </si>
  <si>
    <t>15.3</t>
  </si>
  <si>
    <t>15.8</t>
  </si>
  <si>
    <t>13.1</t>
  </si>
  <si>
    <t>24.1</t>
  </si>
  <si>
    <t>23.8</t>
  </si>
  <si>
    <t>15.2</t>
  </si>
  <si>
    <t>23.5</t>
  </si>
  <si>
    <t>21.2</t>
  </si>
  <si>
    <t>22.5</t>
  </si>
  <si>
    <t>23.2</t>
  </si>
  <si>
    <t>16.9</t>
  </si>
  <si>
    <t>22.9</t>
  </si>
  <si>
    <t>22.8</t>
  </si>
  <si>
    <t>22.7</t>
  </si>
  <si>
    <t>29.3</t>
  </si>
  <si>
    <t>22.3</t>
  </si>
  <si>
    <t>15.9</t>
  </si>
  <si>
    <t>20.8</t>
  </si>
  <si>
    <t>17.2</t>
  </si>
  <si>
    <t>12.1</t>
  </si>
  <si>
    <t>17.7</t>
  </si>
  <si>
    <t>35.4</t>
  </si>
  <si>
    <t>34.2</t>
  </si>
  <si>
    <t>34.7</t>
  </si>
  <si>
    <t>35.9</t>
  </si>
  <si>
    <t>36.6</t>
  </si>
  <si>
    <t>36.9</t>
  </si>
  <si>
    <t>37.1</t>
  </si>
  <si>
    <t>35.8</t>
  </si>
  <si>
    <t>35.3</t>
  </si>
  <si>
    <t>36.2</t>
  </si>
  <si>
    <t>36.8</t>
  </si>
  <si>
    <t>34.5</t>
  </si>
  <si>
    <t>36.1</t>
  </si>
  <si>
    <t>36.0</t>
  </si>
  <si>
    <t>35.7</t>
  </si>
  <si>
    <t>40.4</t>
  </si>
  <si>
    <t>36.4</t>
  </si>
  <si>
    <t>39.4</t>
  </si>
  <si>
    <t>37.9</t>
  </si>
  <si>
    <t>39.2</t>
  </si>
  <si>
    <t>37.8</t>
  </si>
  <si>
    <t>38.1</t>
  </si>
  <si>
    <t>38.2</t>
  </si>
  <si>
    <t>36.5</t>
  </si>
  <si>
    <t>35.6</t>
  </si>
  <si>
    <t>37.0</t>
  </si>
  <si>
    <t>38.4</t>
  </si>
  <si>
    <t>39.7</t>
  </si>
  <si>
    <t>40.0</t>
  </si>
  <si>
    <t>38.6</t>
  </si>
  <si>
    <t>38.3</t>
  </si>
  <si>
    <t>38.5</t>
  </si>
  <si>
    <t>38.7</t>
  </si>
  <si>
    <t>39.6</t>
  </si>
  <si>
    <t>39.5</t>
  </si>
  <si>
    <t>39.3</t>
  </si>
  <si>
    <t>40.6</t>
  </si>
  <si>
    <t>42.7</t>
  </si>
  <si>
    <t>36.7</t>
  </si>
  <si>
    <t>42.8</t>
  </si>
  <si>
    <t>40.9</t>
  </si>
  <si>
    <t>41.4</t>
  </si>
  <si>
    <t>39.1</t>
  </si>
  <si>
    <t>38.9</t>
  </si>
  <si>
    <t>41.3</t>
  </si>
  <si>
    <t>Ortsname</t>
  </si>
  <si>
    <t>Âge moyen - Durchschnittsalter 2011</t>
  </si>
  <si>
    <t>Rapport de dépendance des personnes âgées - Altenquotient 2011</t>
  </si>
  <si>
    <t>Rapport de dépendance global - Gesamtquotient 2011</t>
  </si>
  <si>
    <t>B1100 Population de résidence habituelle du Luxembourg selon le sexe et la nationalité 1821 - 2010</t>
  </si>
  <si>
    <t>Statec</t>
  </si>
  <si>
    <t>Spécification</t>
  </si>
  <si>
    <t>Population totale</t>
  </si>
  <si>
    <t>Population par km2</t>
  </si>
  <si>
    <t>Date</t>
  </si>
  <si>
    <t>Population recensée</t>
  </si>
  <si>
    <t xml:space="preserve"> </t>
  </si>
  <si>
    <t>01.01.1821</t>
  </si>
  <si>
    <t>01.10.1839</t>
  </si>
  <si>
    <t>03.12.1846</t>
  </si>
  <si>
    <t>31.12.1847</t>
  </si>
  <si>
    <t>03.12.1849</t>
  </si>
  <si>
    <t>31.12.1851</t>
  </si>
  <si>
    <t>03.12.1855</t>
  </si>
  <si>
    <t>03.12.1861</t>
  </si>
  <si>
    <t>03.12.1864</t>
  </si>
  <si>
    <t>31.12.1865</t>
  </si>
  <si>
    <t>01.12.1871</t>
  </si>
  <si>
    <t>01.12.1875</t>
  </si>
  <si>
    <t>01.12.1880</t>
  </si>
  <si>
    <t>01.12.1885</t>
  </si>
  <si>
    <t>01.12.1890</t>
  </si>
  <si>
    <t>02.12.1895</t>
  </si>
  <si>
    <t>Année</t>
  </si>
  <si>
    <t>Population</t>
  </si>
  <si>
    <t>Solde</t>
  </si>
  <si>
    <t>Bevölkerung am 1. Januar: Strukturindikatoren [demo_pjanind]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</si>
  <si>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</si>
  <si>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</si>
  <si>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</si>
  <si>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</si>
  <si>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</si>
  <si>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</si>
  <si>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</si>
  <si>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</si>
  <si>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</si>
  <si>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</si>
  <si>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</si>
  <si>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</si>
  <si>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</si>
  <si>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</si>
  <si>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</si>
  <si>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</si>
  <si>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</si>
  <si>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</si>
  <si>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</si>
  <si>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</si>
  <si>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</si>
  <si>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</si>
  <si>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</si>
  <si>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</si>
  <si>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</si>
  <si>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</si>
  <si>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</si>
  <si>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</si>
  <si>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</si>
  <si>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</si>
  <si>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</si>
  <si>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</si>
  <si>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</si>
  <si>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</si>
  <si>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</si>
  <si>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</si>
  <si>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</si>
  <si>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</si>
  <si>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</si>
  <si>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</si>
  <si>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</si>
  <si>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</si>
  <si>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</si>
  <si>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</si>
  <si>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</si>
  <si>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</si>
  <si>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</si>
  <si>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</si>
  <si>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</si>
  <si>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</si>
  <si>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</si>
  <si>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</si>
  <si>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Anteil der Bevölkerung  jünger als 15 Jahre</t>
  </si>
  <si>
    <t>Anteil der Bevölkerung im Alter von 65 und mehr Jahren</t>
  </si>
  <si>
    <t>Anteil der Bevölkerung im Alter von 15-64 Jahren</t>
  </si>
  <si>
    <t>Part dans la population totale  des 65 et plus</t>
  </si>
  <si>
    <t>Part dans la population totale  des 15-64 ans</t>
  </si>
  <si>
    <t>Rapport de dépendance global</t>
  </si>
  <si>
    <t>Gesamtquotiente (Anteil der Bevölkerung unter 15 Jahren und im Alter von 65 und mehr Jahren bezogen auf die Bevölkerung im Alter von 15 bis 65 Jahren)</t>
  </si>
  <si>
    <t>Jugendlastenquote (Anteil der Bevölkerung unter 15 Jahren bezogen auf die Bevölkerung im Alter von 15 bis 64 Jahren)</t>
  </si>
  <si>
    <t>Alterslastenquote  (Anteil der Bevölkerung im Alter von 65 und mehr Jahren bezogen auf die Bevölkerung im Alter von 15 bis 64 Jahren)</t>
  </si>
  <si>
    <t>Rapport de dépendance des jeunes</t>
  </si>
  <si>
    <t xml:space="preserve">Rapport de dépendance des personnes âgées </t>
  </si>
  <si>
    <t>Indicateurs de structure</t>
  </si>
  <si>
    <t>Part dans la population totale des moins de 15 ans</t>
  </si>
  <si>
    <t>Rapport des dépendance des jeunes -  Jugendquotient 2011</t>
  </si>
  <si>
    <t>Augmentation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</si>
</sst>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0.0"/>
    <numFmt numFmtId="167" formatCode="yyyy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/>
    <xf numFmtId="3" fontId="3" fillId="0" borderId="0" xfId="0" applyNumberFormat="1" applyFont="1"/>
    <xf numFmtId="14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/>
    </xf>
    <xf numFmtId="166" fontId="3" fillId="0" borderId="0" xfId="0" applyNumberFormat="1" applyFont="1"/>
    <xf numFmtId="167" fontId="3" fillId="0" borderId="0" xfId="0" applyNumberFormat="1" applyFont="1" applyAlignment="1">
      <alignment horizontal="right"/>
    </xf>
    <xf numFmtId="3" fontId="3" fillId="2" borderId="0" xfId="0" applyNumberFormat="1" applyFont="1" applyFill="1"/>
    <xf numFmtId="14" fontId="3" fillId="0" borderId="0" xfId="0" applyNumberFormat="1" applyFont="1"/>
    <xf numFmtId="0" fontId="1" fillId="0" borderId="0" xfId="4" applyFont="1"/>
    <xf numFmtId="1" fontId="1" fillId="0" borderId="0" xfId="4" applyNumberFormat="1" applyFont="1"/>
    <xf numFmtId="167" fontId="3" fillId="0" borderId="0" xfId="0" applyNumberFormat="1" applyFont="1"/>
    <xf numFmtId="0" fontId="3" fillId="3" borderId="0" xfId="0" applyFont="1" applyFill="1"/>
    <xf numFmtId="0" fontId="3" fillId="2" borderId="0" xfId="0" applyFont="1" applyFill="1"/>
  </cellXfs>
  <cellStyles count="7">
    <cellStyle name="Comma [0]" xfId="2"/>
    <cellStyle name="Comma [0] 2" xfId="5"/>
    <cellStyle name="Currency [0]" xfId="3"/>
    <cellStyle name="Currency [0] 2" xfId="6"/>
    <cellStyle name="Normal" xfId="0" builtinId="0"/>
    <cellStyle name="Standard 2" xfId="1"/>
    <cellStyle name="Standard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L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 w="25400"/>
            </c:spPr>
            <c:trendlineType val="movingAvg"/>
            <c:period val="2"/>
            <c:dispRSqr val="0"/>
            <c:dispEq val="0"/>
          </c:trendline>
          <c:xVal>
            <c:numRef>
              <c:f>[1]Bevölkerungsentwicklung!$M$20:$M$192</c:f>
              <c:numCache>
                <c:formatCode>General</c:formatCode>
                <c:ptCount val="173"/>
                <c:pt idx="0">
                  <c:v>1839</c:v>
                </c:pt>
                <c:pt idx="1">
                  <c:v>1840</c:v>
                </c:pt>
                <c:pt idx="2">
                  <c:v>1841</c:v>
                </c:pt>
                <c:pt idx="3">
                  <c:v>1842</c:v>
                </c:pt>
                <c:pt idx="4">
                  <c:v>1843</c:v>
                </c:pt>
                <c:pt idx="5">
                  <c:v>1844</c:v>
                </c:pt>
                <c:pt idx="6">
                  <c:v>1845</c:v>
                </c:pt>
                <c:pt idx="7">
                  <c:v>1846</c:v>
                </c:pt>
                <c:pt idx="8">
                  <c:v>1847</c:v>
                </c:pt>
                <c:pt idx="9">
                  <c:v>1848</c:v>
                </c:pt>
                <c:pt idx="10">
                  <c:v>1849</c:v>
                </c:pt>
                <c:pt idx="11">
                  <c:v>1850</c:v>
                </c:pt>
                <c:pt idx="12">
                  <c:v>1851</c:v>
                </c:pt>
                <c:pt idx="13">
                  <c:v>1852</c:v>
                </c:pt>
                <c:pt idx="14">
                  <c:v>1853</c:v>
                </c:pt>
                <c:pt idx="15">
                  <c:v>1854</c:v>
                </c:pt>
                <c:pt idx="16">
                  <c:v>1855</c:v>
                </c:pt>
                <c:pt idx="17">
                  <c:v>1856</c:v>
                </c:pt>
                <c:pt idx="18">
                  <c:v>1857</c:v>
                </c:pt>
                <c:pt idx="19">
                  <c:v>1858</c:v>
                </c:pt>
                <c:pt idx="20">
                  <c:v>1859</c:v>
                </c:pt>
                <c:pt idx="21">
                  <c:v>1860</c:v>
                </c:pt>
                <c:pt idx="22">
                  <c:v>1861</c:v>
                </c:pt>
                <c:pt idx="23">
                  <c:v>1862</c:v>
                </c:pt>
                <c:pt idx="24">
                  <c:v>1863</c:v>
                </c:pt>
                <c:pt idx="25">
                  <c:v>1864</c:v>
                </c:pt>
                <c:pt idx="26">
                  <c:v>1865</c:v>
                </c:pt>
                <c:pt idx="27">
                  <c:v>1866</c:v>
                </c:pt>
                <c:pt idx="28">
                  <c:v>1867</c:v>
                </c:pt>
                <c:pt idx="29">
                  <c:v>1868</c:v>
                </c:pt>
                <c:pt idx="30">
                  <c:v>1869</c:v>
                </c:pt>
                <c:pt idx="31">
                  <c:v>1870</c:v>
                </c:pt>
                <c:pt idx="32">
                  <c:v>1871</c:v>
                </c:pt>
                <c:pt idx="33">
                  <c:v>1872</c:v>
                </c:pt>
                <c:pt idx="34">
                  <c:v>1873</c:v>
                </c:pt>
                <c:pt idx="35">
                  <c:v>1874</c:v>
                </c:pt>
                <c:pt idx="36">
                  <c:v>1875</c:v>
                </c:pt>
                <c:pt idx="37">
                  <c:v>1876</c:v>
                </c:pt>
                <c:pt idx="38">
                  <c:v>1877</c:v>
                </c:pt>
                <c:pt idx="39">
                  <c:v>1878</c:v>
                </c:pt>
                <c:pt idx="40">
                  <c:v>1879</c:v>
                </c:pt>
                <c:pt idx="41">
                  <c:v>1880</c:v>
                </c:pt>
                <c:pt idx="42">
                  <c:v>1881</c:v>
                </c:pt>
                <c:pt idx="43">
                  <c:v>1882</c:v>
                </c:pt>
                <c:pt idx="44">
                  <c:v>1883</c:v>
                </c:pt>
                <c:pt idx="45">
                  <c:v>1884</c:v>
                </c:pt>
                <c:pt idx="46">
                  <c:v>1885</c:v>
                </c:pt>
                <c:pt idx="47">
                  <c:v>1886</c:v>
                </c:pt>
                <c:pt idx="48">
                  <c:v>1887</c:v>
                </c:pt>
                <c:pt idx="49">
                  <c:v>1888</c:v>
                </c:pt>
                <c:pt idx="50">
                  <c:v>1889</c:v>
                </c:pt>
                <c:pt idx="51">
                  <c:v>1890</c:v>
                </c:pt>
                <c:pt idx="52">
                  <c:v>1891</c:v>
                </c:pt>
                <c:pt idx="53">
                  <c:v>1892</c:v>
                </c:pt>
                <c:pt idx="54">
                  <c:v>1893</c:v>
                </c:pt>
                <c:pt idx="55">
                  <c:v>1894</c:v>
                </c:pt>
                <c:pt idx="56">
                  <c:v>1895</c:v>
                </c:pt>
                <c:pt idx="57">
                  <c:v>1896</c:v>
                </c:pt>
                <c:pt idx="58">
                  <c:v>1897</c:v>
                </c:pt>
                <c:pt idx="59">
                  <c:v>1898</c:v>
                </c:pt>
                <c:pt idx="60">
                  <c:v>1899</c:v>
                </c:pt>
                <c:pt idx="61">
                  <c:v>1900</c:v>
                </c:pt>
                <c:pt idx="62">
                  <c:v>1901</c:v>
                </c:pt>
                <c:pt idx="63">
                  <c:v>1902</c:v>
                </c:pt>
                <c:pt idx="64">
                  <c:v>1903</c:v>
                </c:pt>
                <c:pt idx="65">
                  <c:v>1904</c:v>
                </c:pt>
                <c:pt idx="66">
                  <c:v>1905</c:v>
                </c:pt>
                <c:pt idx="67">
                  <c:v>1906</c:v>
                </c:pt>
                <c:pt idx="68">
                  <c:v>1907</c:v>
                </c:pt>
                <c:pt idx="69">
                  <c:v>1908</c:v>
                </c:pt>
                <c:pt idx="70">
                  <c:v>1909</c:v>
                </c:pt>
                <c:pt idx="71">
                  <c:v>1910</c:v>
                </c:pt>
                <c:pt idx="72">
                  <c:v>1911</c:v>
                </c:pt>
                <c:pt idx="73">
                  <c:v>1912</c:v>
                </c:pt>
                <c:pt idx="74">
                  <c:v>1913</c:v>
                </c:pt>
                <c:pt idx="75">
                  <c:v>1914</c:v>
                </c:pt>
                <c:pt idx="76">
                  <c:v>1915</c:v>
                </c:pt>
                <c:pt idx="77">
                  <c:v>1916</c:v>
                </c:pt>
                <c:pt idx="78">
                  <c:v>1917</c:v>
                </c:pt>
                <c:pt idx="79">
                  <c:v>1918</c:v>
                </c:pt>
                <c:pt idx="80">
                  <c:v>1919</c:v>
                </c:pt>
                <c:pt idx="81">
                  <c:v>1920</c:v>
                </c:pt>
                <c:pt idx="82">
                  <c:v>1921</c:v>
                </c:pt>
                <c:pt idx="83">
                  <c:v>1922</c:v>
                </c:pt>
                <c:pt idx="84">
                  <c:v>1923</c:v>
                </c:pt>
                <c:pt idx="85">
                  <c:v>1924</c:v>
                </c:pt>
                <c:pt idx="86">
                  <c:v>1925</c:v>
                </c:pt>
                <c:pt idx="87">
                  <c:v>1926</c:v>
                </c:pt>
                <c:pt idx="88">
                  <c:v>1927</c:v>
                </c:pt>
                <c:pt idx="89">
                  <c:v>1928</c:v>
                </c:pt>
                <c:pt idx="90">
                  <c:v>1929</c:v>
                </c:pt>
                <c:pt idx="91">
                  <c:v>1930</c:v>
                </c:pt>
                <c:pt idx="92">
                  <c:v>1931</c:v>
                </c:pt>
                <c:pt idx="93">
                  <c:v>1932</c:v>
                </c:pt>
                <c:pt idx="94">
                  <c:v>1933</c:v>
                </c:pt>
                <c:pt idx="95">
                  <c:v>1934</c:v>
                </c:pt>
                <c:pt idx="96">
                  <c:v>1935</c:v>
                </c:pt>
                <c:pt idx="97">
                  <c:v>1936</c:v>
                </c:pt>
                <c:pt idx="98">
                  <c:v>1937</c:v>
                </c:pt>
                <c:pt idx="99">
                  <c:v>1938</c:v>
                </c:pt>
                <c:pt idx="100">
                  <c:v>1939</c:v>
                </c:pt>
                <c:pt idx="101">
                  <c:v>1940</c:v>
                </c:pt>
                <c:pt idx="102">
                  <c:v>1941</c:v>
                </c:pt>
                <c:pt idx="103">
                  <c:v>1942</c:v>
                </c:pt>
                <c:pt idx="104">
                  <c:v>1943</c:v>
                </c:pt>
                <c:pt idx="105">
                  <c:v>1944</c:v>
                </c:pt>
                <c:pt idx="106">
                  <c:v>1945</c:v>
                </c:pt>
                <c:pt idx="107">
                  <c:v>1946</c:v>
                </c:pt>
                <c:pt idx="108">
                  <c:v>1947</c:v>
                </c:pt>
                <c:pt idx="109">
                  <c:v>1948</c:v>
                </c:pt>
                <c:pt idx="110">
                  <c:v>1949</c:v>
                </c:pt>
                <c:pt idx="111">
                  <c:v>1950</c:v>
                </c:pt>
                <c:pt idx="112">
                  <c:v>1951</c:v>
                </c:pt>
                <c:pt idx="113">
                  <c:v>1952</c:v>
                </c:pt>
                <c:pt idx="114">
                  <c:v>1953</c:v>
                </c:pt>
                <c:pt idx="115">
                  <c:v>1954</c:v>
                </c:pt>
                <c:pt idx="116">
                  <c:v>1955</c:v>
                </c:pt>
                <c:pt idx="117">
                  <c:v>1956</c:v>
                </c:pt>
                <c:pt idx="118">
                  <c:v>1957</c:v>
                </c:pt>
                <c:pt idx="119">
                  <c:v>1958</c:v>
                </c:pt>
                <c:pt idx="120">
                  <c:v>1959</c:v>
                </c:pt>
                <c:pt idx="121">
                  <c:v>1960</c:v>
                </c:pt>
                <c:pt idx="122">
                  <c:v>1961</c:v>
                </c:pt>
                <c:pt idx="123">
                  <c:v>1962</c:v>
                </c:pt>
                <c:pt idx="124">
                  <c:v>1963</c:v>
                </c:pt>
                <c:pt idx="125">
                  <c:v>1964</c:v>
                </c:pt>
                <c:pt idx="126">
                  <c:v>1965</c:v>
                </c:pt>
                <c:pt idx="127">
                  <c:v>1966</c:v>
                </c:pt>
                <c:pt idx="128">
                  <c:v>1967</c:v>
                </c:pt>
                <c:pt idx="129">
                  <c:v>1968</c:v>
                </c:pt>
                <c:pt idx="130">
                  <c:v>1969</c:v>
                </c:pt>
                <c:pt idx="131">
                  <c:v>1970</c:v>
                </c:pt>
                <c:pt idx="132">
                  <c:v>1971</c:v>
                </c:pt>
                <c:pt idx="133">
                  <c:v>1972</c:v>
                </c:pt>
                <c:pt idx="134">
                  <c:v>1973</c:v>
                </c:pt>
                <c:pt idx="135">
                  <c:v>1974</c:v>
                </c:pt>
                <c:pt idx="136">
                  <c:v>1975</c:v>
                </c:pt>
                <c:pt idx="137">
                  <c:v>1976</c:v>
                </c:pt>
                <c:pt idx="138">
                  <c:v>1977</c:v>
                </c:pt>
                <c:pt idx="139">
                  <c:v>1978</c:v>
                </c:pt>
                <c:pt idx="140">
                  <c:v>1979</c:v>
                </c:pt>
                <c:pt idx="141">
                  <c:v>1980</c:v>
                </c:pt>
                <c:pt idx="142">
                  <c:v>1981</c:v>
                </c:pt>
                <c:pt idx="143">
                  <c:v>1982</c:v>
                </c:pt>
                <c:pt idx="144">
                  <c:v>1983</c:v>
                </c:pt>
                <c:pt idx="145">
                  <c:v>1984</c:v>
                </c:pt>
                <c:pt idx="146">
                  <c:v>1985</c:v>
                </c:pt>
                <c:pt idx="147">
                  <c:v>1986</c:v>
                </c:pt>
                <c:pt idx="148">
                  <c:v>1987</c:v>
                </c:pt>
                <c:pt idx="149">
                  <c:v>1988</c:v>
                </c:pt>
                <c:pt idx="150">
                  <c:v>1989</c:v>
                </c:pt>
                <c:pt idx="151">
                  <c:v>1990</c:v>
                </c:pt>
                <c:pt idx="152">
                  <c:v>1991</c:v>
                </c:pt>
                <c:pt idx="153">
                  <c:v>1992</c:v>
                </c:pt>
                <c:pt idx="154">
                  <c:v>1993</c:v>
                </c:pt>
                <c:pt idx="155">
                  <c:v>1994</c:v>
                </c:pt>
                <c:pt idx="156">
                  <c:v>1995</c:v>
                </c:pt>
                <c:pt idx="157">
                  <c:v>1996</c:v>
                </c:pt>
                <c:pt idx="158">
                  <c:v>1997</c:v>
                </c:pt>
                <c:pt idx="159">
                  <c:v>1998</c:v>
                </c:pt>
                <c:pt idx="160">
                  <c:v>1999</c:v>
                </c:pt>
                <c:pt idx="161">
                  <c:v>2000</c:v>
                </c:pt>
                <c:pt idx="162">
                  <c:v>2001</c:v>
                </c:pt>
                <c:pt idx="163">
                  <c:v>2002</c:v>
                </c:pt>
                <c:pt idx="164">
                  <c:v>2003</c:v>
                </c:pt>
                <c:pt idx="165">
                  <c:v>2004</c:v>
                </c:pt>
                <c:pt idx="166">
                  <c:v>2005</c:v>
                </c:pt>
                <c:pt idx="167">
                  <c:v>2006</c:v>
                </c:pt>
                <c:pt idx="168">
                  <c:v>2007</c:v>
                </c:pt>
                <c:pt idx="169">
                  <c:v>2008</c:v>
                </c:pt>
                <c:pt idx="170">
                  <c:v>2009</c:v>
                </c:pt>
                <c:pt idx="171">
                  <c:v>2010</c:v>
                </c:pt>
                <c:pt idx="172">
                  <c:v>2011</c:v>
                </c:pt>
              </c:numCache>
            </c:numRef>
          </c:xVal>
          <c:yVal>
            <c:numRef>
              <c:f>[1]Bevölkerungsentwicklung!$N$20:$N$192</c:f>
              <c:numCache>
                <c:formatCode>General</c:formatCode>
                <c:ptCount val="173"/>
                <c:pt idx="0">
                  <c:v>175223</c:v>
                </c:pt>
                <c:pt idx="7">
                  <c:v>186140</c:v>
                </c:pt>
                <c:pt idx="8">
                  <c:v>186062</c:v>
                </c:pt>
                <c:pt idx="10">
                  <c:v>189783</c:v>
                </c:pt>
                <c:pt idx="12">
                  <c:v>194719</c:v>
                </c:pt>
                <c:pt idx="16">
                  <c:v>189480</c:v>
                </c:pt>
                <c:pt idx="22">
                  <c:v>197731</c:v>
                </c:pt>
                <c:pt idx="25">
                  <c:v>202937</c:v>
                </c:pt>
                <c:pt idx="26">
                  <c:v>203664</c:v>
                </c:pt>
                <c:pt idx="32">
                  <c:v>204028</c:v>
                </c:pt>
                <c:pt idx="36">
                  <c:v>204606</c:v>
                </c:pt>
                <c:pt idx="41">
                  <c:v>210507</c:v>
                </c:pt>
                <c:pt idx="46">
                  <c:v>214633</c:v>
                </c:pt>
                <c:pt idx="51">
                  <c:v>211481</c:v>
                </c:pt>
                <c:pt idx="56">
                  <c:v>217716</c:v>
                </c:pt>
                <c:pt idx="61">
                  <c:v>234674</c:v>
                </c:pt>
                <c:pt idx="66">
                  <c:v>245888</c:v>
                </c:pt>
                <c:pt idx="71">
                  <c:v>259027</c:v>
                </c:pt>
                <c:pt idx="77">
                  <c:v>263490</c:v>
                </c:pt>
                <c:pt idx="83">
                  <c:v>261643</c:v>
                </c:pt>
                <c:pt idx="88">
                  <c:v>284702</c:v>
                </c:pt>
                <c:pt idx="91">
                  <c:v>299782</c:v>
                </c:pt>
                <c:pt idx="96">
                  <c:v>296913</c:v>
                </c:pt>
                <c:pt idx="108">
                  <c:v>290992</c:v>
                </c:pt>
                <c:pt idx="121">
                  <c:v>314889</c:v>
                </c:pt>
                <c:pt idx="127">
                  <c:v>334790</c:v>
                </c:pt>
                <c:pt idx="131">
                  <c:v>339841</c:v>
                </c:pt>
                <c:pt idx="142">
                  <c:v>364602</c:v>
                </c:pt>
                <c:pt idx="152">
                  <c:v>384634</c:v>
                </c:pt>
                <c:pt idx="162">
                  <c:v>439539</c:v>
                </c:pt>
                <c:pt idx="172">
                  <c:v>512353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15904"/>
        <c:axId val="83917440"/>
      </c:scatterChart>
      <c:valAx>
        <c:axId val="83915904"/>
        <c:scaling>
          <c:orientation val="minMax"/>
          <c:max val="2011"/>
          <c:min val="1839"/>
        </c:scaling>
        <c:delete val="0"/>
        <c:axPos val="b"/>
        <c:numFmt formatCode="General" sourceLinked="1"/>
        <c:majorTickMark val="out"/>
        <c:minorTickMark val="out"/>
        <c:tickLblPos val="nextTo"/>
        <c:crossAx val="83917440"/>
        <c:crosses val="autoZero"/>
        <c:crossBetween val="midCat"/>
        <c:minorUnit val="5"/>
      </c:valAx>
      <c:valAx>
        <c:axId val="83917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9159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L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[1]Lastquotienten!$B$54</c:f>
              <c:strCache>
                <c:ptCount val="1"/>
                <c:pt idx="0">
                  <c:v>Gesamtquotient</c:v>
                </c:pt>
              </c:strCache>
            </c:strRef>
          </c:tx>
          <c:cat>
            <c:strRef>
              <c:f>[1]Lastquotienten!$C$53:$BB$53</c:f>
              <c:strCach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strCache>
            </c:strRef>
          </c:cat>
          <c:val>
            <c:numRef>
              <c:f>[1]Lastquotienten!$C$54:$BB$54</c:f>
              <c:numCache>
                <c:formatCode>General</c:formatCode>
                <c:ptCount val="52"/>
                <c:pt idx="0">
                  <c:v>47.4</c:v>
                </c:pt>
                <c:pt idx="6">
                  <c:v>52.1</c:v>
                </c:pt>
                <c:pt idx="10">
                  <c:v>52.9</c:v>
                </c:pt>
                <c:pt idx="21">
                  <c:v>47.5</c:v>
                </c:pt>
                <c:pt idx="31">
                  <c:v>44.7</c:v>
                </c:pt>
                <c:pt idx="41">
                  <c:v>48.8</c:v>
                </c:pt>
                <c:pt idx="51">
                  <c:v>45.599999999999994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[1]Lastquotienten!$B$55</c:f>
              <c:strCache>
                <c:ptCount val="1"/>
                <c:pt idx="0">
                  <c:v>Jugendquotient</c:v>
                </c:pt>
              </c:strCache>
            </c:strRef>
          </c:tx>
          <c:cat>
            <c:strRef>
              <c:f>[1]Lastquotienten!$C$53:$BB$53</c:f>
              <c:strCach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strCache>
            </c:strRef>
          </c:cat>
          <c:val>
            <c:numRef>
              <c:f>[1]Lastquotienten!$C$55:$BB$55</c:f>
              <c:numCache>
                <c:formatCode>General</c:formatCode>
                <c:ptCount val="52"/>
                <c:pt idx="0">
                  <c:v>31.5</c:v>
                </c:pt>
                <c:pt idx="6">
                  <c:v>34.299999999999997</c:v>
                </c:pt>
                <c:pt idx="10">
                  <c:v>33.799999999999997</c:v>
                </c:pt>
                <c:pt idx="21">
                  <c:v>27.4</c:v>
                </c:pt>
                <c:pt idx="31">
                  <c:v>25.3</c:v>
                </c:pt>
                <c:pt idx="41">
                  <c:v>28.2</c:v>
                </c:pt>
                <c:pt idx="51">
                  <c:v>25.2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[1]Lastquotienten!$B$56</c:f>
              <c:strCache>
                <c:ptCount val="1"/>
                <c:pt idx="0">
                  <c:v>Altenquotient</c:v>
                </c:pt>
              </c:strCache>
            </c:strRef>
          </c:tx>
          <c:cat>
            <c:strRef>
              <c:f>[1]Lastquotienten!$C$53:$BB$53</c:f>
              <c:strCach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strCache>
            </c:strRef>
          </c:cat>
          <c:val>
            <c:numRef>
              <c:f>[1]Lastquotienten!$C$56:$BB$56</c:f>
              <c:numCache>
                <c:formatCode>General</c:formatCode>
                <c:ptCount val="52"/>
                <c:pt idx="0">
                  <c:v>15.9</c:v>
                </c:pt>
                <c:pt idx="6">
                  <c:v>17.8</c:v>
                </c:pt>
                <c:pt idx="10">
                  <c:v>19.100000000000001</c:v>
                </c:pt>
                <c:pt idx="21">
                  <c:v>20.100000000000001</c:v>
                </c:pt>
                <c:pt idx="31">
                  <c:v>19.5</c:v>
                </c:pt>
                <c:pt idx="41">
                  <c:v>20.7</c:v>
                </c:pt>
                <c:pt idx="51">
                  <c:v>20.399999999999999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25824"/>
        <c:axId val="100927744"/>
      </c:lineChart>
      <c:catAx>
        <c:axId val="100925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00927744"/>
        <c:crosses val="autoZero"/>
        <c:auto val="1"/>
        <c:lblAlgn val="ctr"/>
        <c:lblOffset val="100"/>
        <c:noMultiLvlLbl val="0"/>
      </c:catAx>
      <c:valAx>
        <c:axId val="100927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925824"/>
        <c:crosses val="autoZero"/>
        <c:crossBetween val="between"/>
      </c:valAx>
    </c:plotArea>
    <c:legend>
      <c:legendPos val="b"/>
      <c:overlay val="0"/>
    </c:legend>
    <c:plotVisOnly val="1"/>
    <c:dispBlanksAs val="span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1</xdr:row>
      <xdr:rowOff>42861</xdr:rowOff>
    </xdr:from>
    <xdr:to>
      <xdr:col>13</xdr:col>
      <xdr:colOff>285750</xdr:colOff>
      <xdr:row>16</xdr:row>
      <xdr:rowOff>47624</xdr:rowOff>
    </xdr:to>
    <xdr:graphicFrame macro="">
      <xdr:nvGraphicFramePr>
        <xdr:cNvPr id="2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1276350</xdr:colOff>
      <xdr:row>10</xdr:row>
      <xdr:rowOff>185737</xdr:rowOff>
    </xdr:from>
    <xdr:to>
      <xdr:col>1</xdr:col>
      <xdr:colOff>1571625</xdr:colOff>
      <xdr:row>25</xdr:row>
      <xdr:rowOff>71437</xdr:rowOff>
    </xdr:to>
    <xdr:graphicFrame macro="">
      <xdr:nvGraphicFramePr>
        <xdr:cNvPr id="4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hlen\AppData\Local\Temp\Tabellen%20Abbildung%20Premiers%20Resultats%20Heft%203%20Verteilung%20der%20Bev&#246;lkerung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amtquotienten"/>
      <sheetName val="Bevölkerungsentwicklung"/>
      <sheetName val="Lastquotienten laut Eurostat"/>
      <sheetName val="Lastquotienten"/>
      <sheetName val="Bevölkerungszahl Gem"/>
      <sheetName val="Fläche"/>
      <sheetName val="Bev. entwicklung"/>
    </sheetNames>
    <sheetDataSet>
      <sheetData sheetId="0"/>
      <sheetData sheetId="1">
        <row r="20">
          <cell r="M20">
            <v>1839</v>
          </cell>
          <cell r="N20">
            <v>175223</v>
          </cell>
        </row>
        <row r="21">
          <cell r="M21">
            <v>1840</v>
          </cell>
        </row>
        <row r="22">
          <cell r="M22">
            <v>1841</v>
          </cell>
        </row>
        <row r="23">
          <cell r="M23">
            <v>1842</v>
          </cell>
        </row>
        <row r="24">
          <cell r="M24">
            <v>1843</v>
          </cell>
        </row>
        <row r="25">
          <cell r="M25">
            <v>1844</v>
          </cell>
        </row>
        <row r="26">
          <cell r="M26">
            <v>1845</v>
          </cell>
        </row>
        <row r="27">
          <cell r="M27">
            <v>1846</v>
          </cell>
          <cell r="N27">
            <v>186140</v>
          </cell>
        </row>
        <row r="28">
          <cell r="M28">
            <v>1847</v>
          </cell>
          <cell r="N28">
            <v>186062</v>
          </cell>
        </row>
        <row r="29">
          <cell r="M29">
            <v>1848</v>
          </cell>
        </row>
        <row r="30">
          <cell r="M30">
            <v>1849</v>
          </cell>
          <cell r="N30">
            <v>189783</v>
          </cell>
        </row>
        <row r="31">
          <cell r="M31">
            <v>1850</v>
          </cell>
        </row>
        <row r="32">
          <cell r="M32">
            <v>1851</v>
          </cell>
          <cell r="N32">
            <v>194719</v>
          </cell>
        </row>
        <row r="33">
          <cell r="M33">
            <v>1852</v>
          </cell>
        </row>
        <row r="34">
          <cell r="M34">
            <v>1853</v>
          </cell>
        </row>
        <row r="35">
          <cell r="M35">
            <v>1854</v>
          </cell>
        </row>
        <row r="36">
          <cell r="M36">
            <v>1855</v>
          </cell>
          <cell r="N36">
            <v>189480</v>
          </cell>
        </row>
        <row r="37">
          <cell r="M37">
            <v>1856</v>
          </cell>
        </row>
        <row r="38">
          <cell r="M38">
            <v>1857</v>
          </cell>
        </row>
        <row r="39">
          <cell r="M39">
            <v>1858</v>
          </cell>
        </row>
        <row r="40">
          <cell r="M40">
            <v>1859</v>
          </cell>
        </row>
        <row r="41">
          <cell r="M41">
            <v>1860</v>
          </cell>
        </row>
        <row r="42">
          <cell r="M42">
            <v>1861</v>
          </cell>
          <cell r="N42">
            <v>197731</v>
          </cell>
        </row>
        <row r="43">
          <cell r="M43">
            <v>1862</v>
          </cell>
        </row>
        <row r="44">
          <cell r="M44">
            <v>1863</v>
          </cell>
        </row>
        <row r="45">
          <cell r="M45">
            <v>1864</v>
          </cell>
          <cell r="N45">
            <v>202937</v>
          </cell>
        </row>
        <row r="46">
          <cell r="M46">
            <v>1865</v>
          </cell>
          <cell r="N46">
            <v>203664</v>
          </cell>
        </row>
        <row r="47">
          <cell r="M47">
            <v>1866</v>
          </cell>
        </row>
        <row r="48">
          <cell r="M48">
            <v>1867</v>
          </cell>
        </row>
        <row r="49">
          <cell r="M49">
            <v>1868</v>
          </cell>
        </row>
        <row r="50">
          <cell r="M50">
            <v>1869</v>
          </cell>
        </row>
        <row r="51">
          <cell r="M51">
            <v>1870</v>
          </cell>
        </row>
        <row r="52">
          <cell r="M52">
            <v>1871</v>
          </cell>
          <cell r="N52">
            <v>204028</v>
          </cell>
        </row>
        <row r="53">
          <cell r="M53">
            <v>1872</v>
          </cell>
        </row>
        <row r="54">
          <cell r="M54">
            <v>1873</v>
          </cell>
        </row>
        <row r="55">
          <cell r="M55">
            <v>1874</v>
          </cell>
        </row>
        <row r="56">
          <cell r="M56">
            <v>1875</v>
          </cell>
          <cell r="N56">
            <v>204606</v>
          </cell>
        </row>
        <row r="57">
          <cell r="M57">
            <v>1876</v>
          </cell>
        </row>
        <row r="58">
          <cell r="M58">
            <v>1877</v>
          </cell>
        </row>
        <row r="59">
          <cell r="M59">
            <v>1878</v>
          </cell>
        </row>
        <row r="60">
          <cell r="M60">
            <v>1879</v>
          </cell>
        </row>
        <row r="61">
          <cell r="M61">
            <v>1880</v>
          </cell>
          <cell r="N61">
            <v>210507</v>
          </cell>
        </row>
        <row r="62">
          <cell r="M62">
            <v>1881</v>
          </cell>
        </row>
        <row r="63">
          <cell r="M63">
            <v>1882</v>
          </cell>
        </row>
        <row r="64">
          <cell r="M64">
            <v>1883</v>
          </cell>
        </row>
        <row r="65">
          <cell r="M65">
            <v>1884</v>
          </cell>
        </row>
        <row r="66">
          <cell r="M66">
            <v>1885</v>
          </cell>
          <cell r="N66">
            <v>214633</v>
          </cell>
        </row>
        <row r="67">
          <cell r="M67">
            <v>1886</v>
          </cell>
        </row>
        <row r="68">
          <cell r="M68">
            <v>1887</v>
          </cell>
        </row>
        <row r="69">
          <cell r="M69">
            <v>1888</v>
          </cell>
        </row>
        <row r="70">
          <cell r="M70">
            <v>1889</v>
          </cell>
        </row>
        <row r="71">
          <cell r="M71">
            <v>1890</v>
          </cell>
          <cell r="N71">
            <v>211481</v>
          </cell>
        </row>
        <row r="72">
          <cell r="M72">
            <v>1891</v>
          </cell>
        </row>
        <row r="73">
          <cell r="M73">
            <v>1892</v>
          </cell>
        </row>
        <row r="74">
          <cell r="M74">
            <v>1893</v>
          </cell>
        </row>
        <row r="75">
          <cell r="M75">
            <v>1894</v>
          </cell>
        </row>
        <row r="76">
          <cell r="M76">
            <v>1895</v>
          </cell>
          <cell r="N76">
            <v>217716</v>
          </cell>
        </row>
        <row r="77">
          <cell r="M77">
            <v>1896</v>
          </cell>
        </row>
        <row r="78">
          <cell r="M78">
            <v>1897</v>
          </cell>
        </row>
        <row r="79">
          <cell r="M79">
            <v>1898</v>
          </cell>
        </row>
        <row r="80">
          <cell r="M80">
            <v>1899</v>
          </cell>
        </row>
        <row r="81">
          <cell r="M81">
            <v>1900</v>
          </cell>
          <cell r="N81">
            <v>234674</v>
          </cell>
        </row>
        <row r="82">
          <cell r="M82">
            <v>1901</v>
          </cell>
        </row>
        <row r="83">
          <cell r="M83">
            <v>1902</v>
          </cell>
        </row>
        <row r="84">
          <cell r="M84">
            <v>1903</v>
          </cell>
        </row>
        <row r="85">
          <cell r="M85">
            <v>1904</v>
          </cell>
        </row>
        <row r="86">
          <cell r="M86">
            <v>1905</v>
          </cell>
          <cell r="N86">
            <v>245888</v>
          </cell>
        </row>
        <row r="87">
          <cell r="M87">
            <v>1906</v>
          </cell>
        </row>
        <row r="88">
          <cell r="M88">
            <v>1907</v>
          </cell>
        </row>
        <row r="89">
          <cell r="M89">
            <v>1908</v>
          </cell>
        </row>
        <row r="90">
          <cell r="M90">
            <v>1909</v>
          </cell>
        </row>
        <row r="91">
          <cell r="M91">
            <v>1910</v>
          </cell>
          <cell r="N91">
            <v>259027</v>
          </cell>
        </row>
        <row r="92">
          <cell r="M92">
            <v>1911</v>
          </cell>
        </row>
        <row r="93">
          <cell r="M93">
            <v>1912</v>
          </cell>
        </row>
        <row r="94">
          <cell r="M94">
            <v>1913</v>
          </cell>
        </row>
        <row r="95">
          <cell r="M95">
            <v>1914</v>
          </cell>
        </row>
        <row r="96">
          <cell r="M96">
            <v>1915</v>
          </cell>
        </row>
        <row r="97">
          <cell r="M97">
            <v>1916</v>
          </cell>
          <cell r="N97">
            <v>263490</v>
          </cell>
        </row>
        <row r="98">
          <cell r="M98">
            <v>1917</v>
          </cell>
        </row>
        <row r="99">
          <cell r="M99">
            <v>1918</v>
          </cell>
        </row>
        <row r="100">
          <cell r="M100">
            <v>1919</v>
          </cell>
        </row>
        <row r="101">
          <cell r="M101">
            <v>1920</v>
          </cell>
        </row>
        <row r="102">
          <cell r="M102">
            <v>1921</v>
          </cell>
        </row>
        <row r="103">
          <cell r="M103">
            <v>1922</v>
          </cell>
          <cell r="N103">
            <v>261643</v>
          </cell>
        </row>
        <row r="104">
          <cell r="M104">
            <v>1923</v>
          </cell>
        </row>
        <row r="105">
          <cell r="M105">
            <v>1924</v>
          </cell>
        </row>
        <row r="106">
          <cell r="M106">
            <v>1925</v>
          </cell>
        </row>
        <row r="107">
          <cell r="M107">
            <v>1926</v>
          </cell>
        </row>
        <row r="108">
          <cell r="M108">
            <v>1927</v>
          </cell>
          <cell r="N108">
            <v>284702</v>
          </cell>
        </row>
        <row r="109">
          <cell r="M109">
            <v>1928</v>
          </cell>
        </row>
        <row r="110">
          <cell r="M110">
            <v>1929</v>
          </cell>
        </row>
        <row r="111">
          <cell r="M111">
            <v>1930</v>
          </cell>
          <cell r="N111">
            <v>299782</v>
          </cell>
        </row>
        <row r="112">
          <cell r="M112">
            <v>1931</v>
          </cell>
        </row>
        <row r="113">
          <cell r="M113">
            <v>1932</v>
          </cell>
        </row>
        <row r="114">
          <cell r="M114">
            <v>1933</v>
          </cell>
        </row>
        <row r="115">
          <cell r="M115">
            <v>1934</v>
          </cell>
        </row>
        <row r="116">
          <cell r="M116">
            <v>1935</v>
          </cell>
          <cell r="N116">
            <v>296913</v>
          </cell>
        </row>
        <row r="117">
          <cell r="M117">
            <v>1936</v>
          </cell>
        </row>
        <row r="118">
          <cell r="M118">
            <v>1937</v>
          </cell>
        </row>
        <row r="119">
          <cell r="M119">
            <v>1938</v>
          </cell>
        </row>
        <row r="120">
          <cell r="M120">
            <v>1939</v>
          </cell>
        </row>
        <row r="121">
          <cell r="M121">
            <v>1940</v>
          </cell>
        </row>
        <row r="122">
          <cell r="M122">
            <v>1941</v>
          </cell>
        </row>
        <row r="123">
          <cell r="M123">
            <v>1942</v>
          </cell>
        </row>
        <row r="124">
          <cell r="M124">
            <v>1943</v>
          </cell>
        </row>
        <row r="125">
          <cell r="M125">
            <v>1944</v>
          </cell>
        </row>
        <row r="126">
          <cell r="M126">
            <v>1945</v>
          </cell>
        </row>
        <row r="127">
          <cell r="M127">
            <v>1946</v>
          </cell>
        </row>
        <row r="128">
          <cell r="M128">
            <v>1947</v>
          </cell>
          <cell r="N128">
            <v>290992</v>
          </cell>
        </row>
        <row r="129">
          <cell r="M129">
            <v>1948</v>
          </cell>
        </row>
        <row r="130">
          <cell r="M130">
            <v>1949</v>
          </cell>
        </row>
        <row r="131">
          <cell r="M131">
            <v>1950</v>
          </cell>
        </row>
        <row r="132">
          <cell r="M132">
            <v>1951</v>
          </cell>
        </row>
        <row r="133">
          <cell r="M133">
            <v>1952</v>
          </cell>
        </row>
        <row r="134">
          <cell r="M134">
            <v>1953</v>
          </cell>
        </row>
        <row r="135">
          <cell r="M135">
            <v>1954</v>
          </cell>
        </row>
        <row r="136">
          <cell r="M136">
            <v>1955</v>
          </cell>
        </row>
        <row r="137">
          <cell r="M137">
            <v>1956</v>
          </cell>
        </row>
        <row r="138">
          <cell r="M138">
            <v>1957</v>
          </cell>
        </row>
        <row r="139">
          <cell r="M139">
            <v>1958</v>
          </cell>
        </row>
        <row r="140">
          <cell r="M140">
            <v>1959</v>
          </cell>
        </row>
        <row r="141">
          <cell r="M141">
            <v>1960</v>
          </cell>
          <cell r="N141">
            <v>314889</v>
          </cell>
        </row>
        <row r="142">
          <cell r="M142">
            <v>1961</v>
          </cell>
        </row>
        <row r="143">
          <cell r="M143">
            <v>1962</v>
          </cell>
        </row>
        <row r="144">
          <cell r="M144">
            <v>1963</v>
          </cell>
        </row>
        <row r="145">
          <cell r="M145">
            <v>1964</v>
          </cell>
        </row>
        <row r="146">
          <cell r="M146">
            <v>1965</v>
          </cell>
        </row>
        <row r="147">
          <cell r="M147">
            <v>1966</v>
          </cell>
          <cell r="N147">
            <v>334790</v>
          </cell>
        </row>
        <row r="148">
          <cell r="M148">
            <v>1967</v>
          </cell>
        </row>
        <row r="149">
          <cell r="M149">
            <v>1968</v>
          </cell>
        </row>
        <row r="150">
          <cell r="M150">
            <v>1969</v>
          </cell>
        </row>
        <row r="151">
          <cell r="M151">
            <v>1970</v>
          </cell>
          <cell r="N151">
            <v>339841</v>
          </cell>
        </row>
        <row r="152">
          <cell r="M152">
            <v>1971</v>
          </cell>
        </row>
        <row r="153">
          <cell r="M153">
            <v>1972</v>
          </cell>
        </row>
        <row r="154">
          <cell r="M154">
            <v>1973</v>
          </cell>
        </row>
        <row r="155">
          <cell r="M155">
            <v>1974</v>
          </cell>
        </row>
        <row r="156">
          <cell r="M156">
            <v>1975</v>
          </cell>
        </row>
        <row r="157">
          <cell r="M157">
            <v>1976</v>
          </cell>
        </row>
        <row r="158">
          <cell r="M158">
            <v>1977</v>
          </cell>
        </row>
        <row r="159">
          <cell r="M159">
            <v>1978</v>
          </cell>
        </row>
        <row r="160">
          <cell r="M160">
            <v>1979</v>
          </cell>
        </row>
        <row r="161">
          <cell r="M161">
            <v>1980</v>
          </cell>
        </row>
        <row r="162">
          <cell r="M162">
            <v>1981</v>
          </cell>
          <cell r="N162">
            <v>364602</v>
          </cell>
        </row>
        <row r="163">
          <cell r="M163">
            <v>1982</v>
          </cell>
        </row>
        <row r="164">
          <cell r="M164">
            <v>1983</v>
          </cell>
        </row>
        <row r="165">
          <cell r="M165">
            <v>1984</v>
          </cell>
        </row>
        <row r="166">
          <cell r="M166">
            <v>1985</v>
          </cell>
        </row>
        <row r="167">
          <cell r="M167">
            <v>1986</v>
          </cell>
        </row>
        <row r="168">
          <cell r="M168">
            <v>1987</v>
          </cell>
        </row>
        <row r="169">
          <cell r="M169">
            <v>1988</v>
          </cell>
        </row>
        <row r="170">
          <cell r="M170">
            <v>1989</v>
          </cell>
        </row>
        <row r="171">
          <cell r="M171">
            <v>1990</v>
          </cell>
        </row>
        <row r="172">
          <cell r="M172">
            <v>1991</v>
          </cell>
          <cell r="N172">
            <v>384634</v>
          </cell>
        </row>
        <row r="173">
          <cell r="M173">
            <v>1992</v>
          </cell>
        </row>
        <row r="174">
          <cell r="M174">
            <v>1993</v>
          </cell>
        </row>
        <row r="175">
          <cell r="M175">
            <v>1994</v>
          </cell>
        </row>
        <row r="176">
          <cell r="M176">
            <v>1995</v>
          </cell>
        </row>
        <row r="177">
          <cell r="M177">
            <v>1996</v>
          </cell>
        </row>
        <row r="178">
          <cell r="M178">
            <v>1997</v>
          </cell>
        </row>
        <row r="179">
          <cell r="M179">
            <v>1998</v>
          </cell>
        </row>
        <row r="180">
          <cell r="M180">
            <v>1999</v>
          </cell>
        </row>
        <row r="181">
          <cell r="M181">
            <v>2000</v>
          </cell>
        </row>
        <row r="182">
          <cell r="M182">
            <v>2001</v>
          </cell>
          <cell r="N182">
            <v>439539</v>
          </cell>
        </row>
        <row r="183">
          <cell r="M183">
            <v>2002</v>
          </cell>
        </row>
        <row r="184">
          <cell r="M184">
            <v>2003</v>
          </cell>
        </row>
        <row r="185">
          <cell r="M185">
            <v>2004</v>
          </cell>
        </row>
        <row r="186">
          <cell r="M186">
            <v>2005</v>
          </cell>
        </row>
        <row r="187">
          <cell r="M187">
            <v>2006</v>
          </cell>
        </row>
        <row r="188">
          <cell r="M188">
            <v>2007</v>
          </cell>
        </row>
        <row r="189">
          <cell r="M189">
            <v>2008</v>
          </cell>
        </row>
        <row r="190">
          <cell r="M190">
            <v>2009</v>
          </cell>
        </row>
        <row r="191">
          <cell r="M191">
            <v>2010</v>
          </cell>
        </row>
        <row r="192">
          <cell r="M192">
            <v>2011</v>
          </cell>
          <cell r="N192">
            <v>512353</v>
          </cell>
        </row>
      </sheetData>
      <sheetData sheetId="2"/>
      <sheetData sheetId="3">
        <row r="53">
          <cell r="C53" t="str">
            <v>1960</v>
          </cell>
          <cell r="D53" t="str">
            <v>1961</v>
          </cell>
          <cell r="E53" t="str">
            <v>1962</v>
          </cell>
          <cell r="F53" t="str">
            <v>1963</v>
          </cell>
          <cell r="G53" t="str">
            <v>1964</v>
          </cell>
          <cell r="H53" t="str">
            <v>1965</v>
          </cell>
          <cell r="I53" t="str">
            <v>1966</v>
          </cell>
          <cell r="J53" t="str">
            <v>1967</v>
          </cell>
          <cell r="K53" t="str">
            <v>1968</v>
          </cell>
          <cell r="L53" t="str">
            <v>1969</v>
          </cell>
          <cell r="M53" t="str">
            <v>1970</v>
          </cell>
          <cell r="N53" t="str">
            <v>1971</v>
          </cell>
          <cell r="O53" t="str">
            <v>1972</v>
          </cell>
          <cell r="P53" t="str">
            <v>1973</v>
          </cell>
          <cell r="Q53" t="str">
            <v>1974</v>
          </cell>
          <cell r="R53" t="str">
            <v>1975</v>
          </cell>
          <cell r="S53" t="str">
            <v>1976</v>
          </cell>
          <cell r="T53" t="str">
            <v>1977</v>
          </cell>
          <cell r="U53" t="str">
            <v>1978</v>
          </cell>
          <cell r="V53" t="str">
            <v>1979</v>
          </cell>
          <cell r="W53" t="str">
            <v>1980</v>
          </cell>
          <cell r="X53" t="str">
            <v>1981</v>
          </cell>
          <cell r="Y53" t="str">
            <v>1982</v>
          </cell>
          <cell r="Z53" t="str">
            <v>1983</v>
          </cell>
          <cell r="AA53" t="str">
            <v>1984</v>
          </cell>
          <cell r="AB53" t="str">
            <v>1985</v>
          </cell>
          <cell r="AC53" t="str">
            <v>1986</v>
          </cell>
          <cell r="AD53" t="str">
            <v>1987</v>
          </cell>
          <cell r="AE53" t="str">
            <v>1988</v>
          </cell>
          <cell r="AF53" t="str">
            <v>1989</v>
          </cell>
          <cell r="AG53" t="str">
            <v>1990</v>
          </cell>
          <cell r="AH53" t="str">
            <v>1991</v>
          </cell>
          <cell r="AI53" t="str">
            <v>1992</v>
          </cell>
          <cell r="AJ53" t="str">
            <v>1993</v>
          </cell>
          <cell r="AK53" t="str">
            <v>1994</v>
          </cell>
          <cell r="AL53" t="str">
            <v>1995</v>
          </cell>
          <cell r="AM53" t="str">
            <v>1996</v>
          </cell>
          <cell r="AN53" t="str">
            <v>1997</v>
          </cell>
          <cell r="AO53" t="str">
            <v>1998</v>
          </cell>
          <cell r="AP53" t="str">
            <v>1999</v>
          </cell>
          <cell r="AQ53" t="str">
            <v>2000</v>
          </cell>
          <cell r="AR53" t="str">
            <v>2001</v>
          </cell>
          <cell r="AS53" t="str">
            <v>2002</v>
          </cell>
          <cell r="AT53" t="str">
            <v>2003</v>
          </cell>
          <cell r="AU53" t="str">
            <v>2004</v>
          </cell>
          <cell r="AV53" t="str">
            <v>2005</v>
          </cell>
          <cell r="AW53" t="str">
            <v>2006</v>
          </cell>
          <cell r="AX53" t="str">
            <v>2007</v>
          </cell>
          <cell r="AY53" t="str">
            <v>2008</v>
          </cell>
          <cell r="AZ53" t="str">
            <v>2009</v>
          </cell>
          <cell r="BA53" t="str">
            <v>2010</v>
          </cell>
          <cell r="BB53" t="str">
            <v>2011</v>
          </cell>
        </row>
        <row r="54">
          <cell r="B54" t="str">
            <v>Gesamtquotient</v>
          </cell>
          <cell r="C54">
            <v>47.4</v>
          </cell>
          <cell r="I54">
            <v>52.1</v>
          </cell>
          <cell r="M54">
            <v>52.9</v>
          </cell>
          <cell r="X54">
            <v>47.5</v>
          </cell>
          <cell r="AH54">
            <v>44.7</v>
          </cell>
          <cell r="AR54">
            <v>48.8</v>
          </cell>
          <cell r="BB54">
            <v>45.599999999999994</v>
          </cell>
        </row>
        <row r="55">
          <cell r="B55" t="str">
            <v>Jugendquotient</v>
          </cell>
          <cell r="C55">
            <v>31.5</v>
          </cell>
          <cell r="I55">
            <v>34.299999999999997</v>
          </cell>
          <cell r="M55">
            <v>33.799999999999997</v>
          </cell>
          <cell r="X55">
            <v>27.4</v>
          </cell>
          <cell r="AH55">
            <v>25.3</v>
          </cell>
          <cell r="AR55">
            <v>28.2</v>
          </cell>
          <cell r="BB55">
            <v>25.2</v>
          </cell>
        </row>
        <row r="56">
          <cell r="B56" t="str">
            <v>Altenquotient</v>
          </cell>
          <cell r="C56">
            <v>15.9</v>
          </cell>
          <cell r="I56">
            <v>17.8</v>
          </cell>
          <cell r="M56">
            <v>19.100000000000001</v>
          </cell>
          <cell r="X56">
            <v>20.100000000000001</v>
          </cell>
          <cell r="AH56">
            <v>19.5</v>
          </cell>
          <cell r="AR56">
            <v>20.7</v>
          </cell>
          <cell r="BB56">
            <v>20.399999999999999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tabSelected="1" topLeftCell="A82" workbookViewId="0">
      <selection activeCell="J91" sqref="J91"/>
    </sheetView>
  </sheetViews>
  <sheetFormatPr defaultColWidth="11.42578125" defaultRowHeight="15" x14ac:dyDescent="0.25"/>
  <cols>
    <col min="1" max="1" width="19.28515625" style="1" bestFit="1" customWidth="1"/>
    <col min="2" max="2" width="21.85546875" style="2" bestFit="1" customWidth="1"/>
    <col min="3" max="3" width="19.5703125" style="2" bestFit="1" customWidth="1"/>
    <col min="4" max="4" width="18.140625" style="2" bestFit="1" customWidth="1"/>
    <col min="5" max="5" width="20" style="2" bestFit="1" customWidth="1"/>
  </cols>
  <sheetData>
    <row r="1" spans="1:5" ht="72" customHeight="1" x14ac:dyDescent="0.25">
      <c r="A1" s="3" t="s">
        <v>391</v>
      </c>
      <c r="B1" s="4" t="s">
        <v>392</v>
      </c>
      <c r="C1" s="4" t="s">
        <v>488</v>
      </c>
      <c r="D1" s="4" t="s">
        <v>393</v>
      </c>
      <c r="E1" s="4" t="s">
        <v>394</v>
      </c>
    </row>
    <row r="2" spans="1:5" x14ac:dyDescent="0.25">
      <c r="A2" s="1" t="s">
        <v>92</v>
      </c>
      <c r="B2" s="2" t="s">
        <v>346</v>
      </c>
      <c r="C2" s="2" t="s">
        <v>116</v>
      </c>
      <c r="D2" s="2" t="s">
        <v>225</v>
      </c>
      <c r="E2" s="2" t="s">
        <v>117</v>
      </c>
    </row>
    <row r="3" spans="1:5" x14ac:dyDescent="0.25">
      <c r="A3" s="1" t="s">
        <v>109</v>
      </c>
      <c r="B3" s="2" t="s">
        <v>122</v>
      </c>
      <c r="C3" s="2" t="s">
        <v>118</v>
      </c>
      <c r="D3" s="2" t="s">
        <v>226</v>
      </c>
      <c r="E3" s="2" t="s">
        <v>119</v>
      </c>
    </row>
    <row r="4" spans="1:5" x14ac:dyDescent="0.25">
      <c r="A4" s="1" t="s">
        <v>90</v>
      </c>
      <c r="B4" s="2" t="s">
        <v>347</v>
      </c>
      <c r="C4" s="2" t="s">
        <v>120</v>
      </c>
      <c r="D4" s="2" t="s">
        <v>227</v>
      </c>
      <c r="E4" s="2" t="s">
        <v>121</v>
      </c>
    </row>
    <row r="5" spans="1:5" x14ac:dyDescent="0.25">
      <c r="A5" s="1" t="s">
        <v>65</v>
      </c>
      <c r="B5" s="2" t="s">
        <v>122</v>
      </c>
      <c r="C5" s="2" t="s">
        <v>122</v>
      </c>
      <c r="D5" s="2" t="s">
        <v>228</v>
      </c>
      <c r="E5" s="2" t="s">
        <v>119</v>
      </c>
    </row>
    <row r="6" spans="1:5" x14ac:dyDescent="0.25">
      <c r="A6" s="1" t="s">
        <v>48</v>
      </c>
      <c r="B6" s="2" t="s">
        <v>202</v>
      </c>
      <c r="C6" s="2" t="s">
        <v>123</v>
      </c>
      <c r="D6" s="2" t="s">
        <v>124</v>
      </c>
      <c r="E6" s="2" t="s">
        <v>125</v>
      </c>
    </row>
    <row r="7" spans="1:5" x14ac:dyDescent="0.25">
      <c r="A7" s="1" t="s">
        <v>78</v>
      </c>
      <c r="B7" s="2" t="s">
        <v>202</v>
      </c>
      <c r="C7" s="2" t="s">
        <v>126</v>
      </c>
      <c r="D7" s="2" t="s">
        <v>229</v>
      </c>
      <c r="E7" s="2" t="s">
        <v>127</v>
      </c>
    </row>
    <row r="8" spans="1:5" x14ac:dyDescent="0.25">
      <c r="A8" s="1" t="s">
        <v>63</v>
      </c>
      <c r="B8" s="2" t="s">
        <v>348</v>
      </c>
      <c r="C8" s="2" t="s">
        <v>128</v>
      </c>
      <c r="D8" s="2" t="s">
        <v>230</v>
      </c>
      <c r="E8" s="2" t="s">
        <v>129</v>
      </c>
    </row>
    <row r="9" spans="1:5" x14ac:dyDescent="0.25">
      <c r="A9" s="1" t="s">
        <v>35</v>
      </c>
      <c r="B9" s="2" t="s">
        <v>349</v>
      </c>
      <c r="C9" s="2" t="s">
        <v>130</v>
      </c>
      <c r="D9" s="2" t="s">
        <v>231</v>
      </c>
      <c r="E9" s="2" t="s">
        <v>121</v>
      </c>
    </row>
    <row r="10" spans="1:5" x14ac:dyDescent="0.25">
      <c r="A10" s="1" t="s">
        <v>100</v>
      </c>
      <c r="B10" s="2" t="s">
        <v>350</v>
      </c>
      <c r="C10" s="2" t="s">
        <v>131</v>
      </c>
      <c r="D10" s="2" t="s">
        <v>232</v>
      </c>
      <c r="E10" s="2" t="s">
        <v>132</v>
      </c>
    </row>
    <row r="11" spans="1:5" x14ac:dyDescent="0.25">
      <c r="A11" s="1" t="s">
        <v>88</v>
      </c>
      <c r="B11" s="2" t="s">
        <v>351</v>
      </c>
      <c r="C11" s="2" t="s">
        <v>133</v>
      </c>
      <c r="D11" s="2" t="s">
        <v>233</v>
      </c>
      <c r="E11" s="2" t="s">
        <v>134</v>
      </c>
    </row>
    <row r="12" spans="1:5" x14ac:dyDescent="0.25">
      <c r="A12" s="1" t="s">
        <v>22</v>
      </c>
      <c r="B12" s="2" t="s">
        <v>352</v>
      </c>
      <c r="C12" s="2" t="s">
        <v>135</v>
      </c>
      <c r="D12" s="2" t="s">
        <v>234</v>
      </c>
      <c r="E12" s="2" t="s">
        <v>125</v>
      </c>
    </row>
    <row r="13" spans="1:5" x14ac:dyDescent="0.25">
      <c r="A13" s="1" t="s">
        <v>98</v>
      </c>
      <c r="B13" s="2" t="s">
        <v>353</v>
      </c>
      <c r="C13" s="2" t="s">
        <v>235</v>
      </c>
      <c r="D13" s="2" t="s">
        <v>227</v>
      </c>
      <c r="E13" s="2" t="s">
        <v>136</v>
      </c>
    </row>
    <row r="14" spans="1:5" x14ac:dyDescent="0.25">
      <c r="A14" s="1" t="s">
        <v>86</v>
      </c>
      <c r="B14" s="2" t="s">
        <v>222</v>
      </c>
      <c r="C14" s="2" t="s">
        <v>137</v>
      </c>
      <c r="D14" s="2" t="s">
        <v>236</v>
      </c>
      <c r="E14" s="2" t="s">
        <v>138</v>
      </c>
    </row>
    <row r="15" spans="1:5" x14ac:dyDescent="0.25">
      <c r="A15" s="1" t="s">
        <v>58</v>
      </c>
      <c r="B15" s="2" t="s">
        <v>354</v>
      </c>
      <c r="C15" s="2" t="s">
        <v>139</v>
      </c>
      <c r="D15" s="2" t="s">
        <v>237</v>
      </c>
      <c r="E15" s="2" t="s">
        <v>140</v>
      </c>
    </row>
    <row r="16" spans="1:5" x14ac:dyDescent="0.25">
      <c r="A16" s="1" t="s">
        <v>40</v>
      </c>
      <c r="B16" s="2" t="s">
        <v>355</v>
      </c>
      <c r="C16" s="2" t="s">
        <v>238</v>
      </c>
      <c r="D16" s="2" t="s">
        <v>239</v>
      </c>
      <c r="E16" s="2" t="s">
        <v>141</v>
      </c>
    </row>
    <row r="17" spans="1:5" x14ac:dyDescent="0.25">
      <c r="A17" s="1" t="s">
        <v>12</v>
      </c>
      <c r="B17" s="2" t="s">
        <v>356</v>
      </c>
      <c r="C17" s="2" t="s">
        <v>240</v>
      </c>
      <c r="D17" s="2" t="s">
        <v>241</v>
      </c>
      <c r="E17" s="2" t="s">
        <v>142</v>
      </c>
    </row>
    <row r="18" spans="1:5" x14ac:dyDescent="0.25">
      <c r="A18" s="1" t="s">
        <v>76</v>
      </c>
      <c r="B18" s="2" t="s">
        <v>356</v>
      </c>
      <c r="C18" s="2" t="s">
        <v>242</v>
      </c>
      <c r="D18" s="2" t="s">
        <v>243</v>
      </c>
      <c r="E18" s="2" t="s">
        <v>143</v>
      </c>
    </row>
    <row r="19" spans="1:5" x14ac:dyDescent="0.25">
      <c r="A19" s="1" t="s">
        <v>41</v>
      </c>
      <c r="B19" s="2" t="s">
        <v>357</v>
      </c>
      <c r="C19" s="2" t="s">
        <v>244</v>
      </c>
      <c r="D19" s="2" t="s">
        <v>237</v>
      </c>
      <c r="E19" s="2" t="s">
        <v>144</v>
      </c>
    </row>
    <row r="20" spans="1:5" x14ac:dyDescent="0.25">
      <c r="A20" s="1" t="s">
        <v>64</v>
      </c>
      <c r="B20" s="2" t="s">
        <v>358</v>
      </c>
      <c r="C20" s="2" t="s">
        <v>145</v>
      </c>
      <c r="D20" s="2" t="s">
        <v>245</v>
      </c>
      <c r="E20" s="2" t="s">
        <v>146</v>
      </c>
    </row>
    <row r="21" spans="1:5" x14ac:dyDescent="0.25">
      <c r="A21" s="1" t="s">
        <v>84</v>
      </c>
      <c r="B21" s="2" t="s">
        <v>359</v>
      </c>
      <c r="C21" s="2" t="s">
        <v>145</v>
      </c>
      <c r="D21" s="2" t="s">
        <v>246</v>
      </c>
      <c r="E21" s="2" t="s">
        <v>147</v>
      </c>
    </row>
    <row r="22" spans="1:5" x14ac:dyDescent="0.25">
      <c r="A22" s="1" t="s">
        <v>37</v>
      </c>
      <c r="B22" s="2" t="s">
        <v>355</v>
      </c>
      <c r="C22" s="2" t="s">
        <v>247</v>
      </c>
      <c r="D22" s="2" t="s">
        <v>248</v>
      </c>
      <c r="E22" s="2" t="s">
        <v>148</v>
      </c>
    </row>
    <row r="23" spans="1:5" x14ac:dyDescent="0.25">
      <c r="A23" s="1" t="s">
        <v>97</v>
      </c>
      <c r="B23" s="2" t="s">
        <v>360</v>
      </c>
      <c r="C23" s="2" t="s">
        <v>249</v>
      </c>
      <c r="D23" s="2" t="s">
        <v>250</v>
      </c>
      <c r="E23" s="2" t="s">
        <v>149</v>
      </c>
    </row>
    <row r="24" spans="1:5" x14ac:dyDescent="0.25">
      <c r="A24" s="1" t="s">
        <v>62</v>
      </c>
      <c r="B24" s="2" t="s">
        <v>354</v>
      </c>
      <c r="C24" s="2" t="s">
        <v>249</v>
      </c>
      <c r="D24" s="2" t="s">
        <v>150</v>
      </c>
      <c r="E24" s="2" t="s">
        <v>151</v>
      </c>
    </row>
    <row r="25" spans="1:5" x14ac:dyDescent="0.25">
      <c r="A25" s="1" t="s">
        <v>7</v>
      </c>
      <c r="B25" s="2" t="s">
        <v>361</v>
      </c>
      <c r="C25" s="2" t="s">
        <v>251</v>
      </c>
      <c r="D25" s="2" t="s">
        <v>252</v>
      </c>
      <c r="E25" s="2" t="s">
        <v>152</v>
      </c>
    </row>
    <row r="26" spans="1:5" x14ac:dyDescent="0.25">
      <c r="A26" s="1" t="s">
        <v>83</v>
      </c>
      <c r="B26" s="2" t="s">
        <v>359</v>
      </c>
      <c r="C26" s="2" t="s">
        <v>253</v>
      </c>
      <c r="D26" s="2" t="s">
        <v>254</v>
      </c>
      <c r="E26" s="2" t="s">
        <v>149</v>
      </c>
    </row>
    <row r="27" spans="1:5" x14ac:dyDescent="0.25">
      <c r="A27" s="1" t="s">
        <v>6</v>
      </c>
      <c r="B27" s="2" t="s">
        <v>356</v>
      </c>
      <c r="C27" s="2" t="s">
        <v>255</v>
      </c>
      <c r="D27" s="2" t="s">
        <v>256</v>
      </c>
      <c r="E27" s="2" t="s">
        <v>153</v>
      </c>
    </row>
    <row r="28" spans="1:5" x14ac:dyDescent="0.25">
      <c r="A28" s="1" t="s">
        <v>69</v>
      </c>
      <c r="B28" s="2" t="s">
        <v>362</v>
      </c>
      <c r="C28" s="2" t="s">
        <v>255</v>
      </c>
      <c r="D28" s="2" t="s">
        <v>154</v>
      </c>
      <c r="E28" s="2" t="s">
        <v>136</v>
      </c>
    </row>
    <row r="29" spans="1:5" x14ac:dyDescent="0.25">
      <c r="A29" s="1" t="s">
        <v>45</v>
      </c>
      <c r="B29" s="2" t="s">
        <v>346</v>
      </c>
      <c r="C29" s="2" t="s">
        <v>257</v>
      </c>
      <c r="D29" s="2" t="s">
        <v>258</v>
      </c>
      <c r="E29" s="2" t="s">
        <v>155</v>
      </c>
    </row>
    <row r="30" spans="1:5" x14ac:dyDescent="0.25">
      <c r="A30" s="1" t="s">
        <v>103</v>
      </c>
      <c r="B30" s="2" t="s">
        <v>363</v>
      </c>
      <c r="C30" s="2" t="s">
        <v>259</v>
      </c>
      <c r="D30" s="2" t="s">
        <v>260</v>
      </c>
      <c r="E30" s="2" t="s">
        <v>134</v>
      </c>
    </row>
    <row r="31" spans="1:5" x14ac:dyDescent="0.25">
      <c r="A31" s="1" t="s">
        <v>71</v>
      </c>
      <c r="B31" s="2" t="s">
        <v>364</v>
      </c>
      <c r="C31" s="2" t="s">
        <v>261</v>
      </c>
      <c r="D31" s="2" t="s">
        <v>262</v>
      </c>
      <c r="E31" s="2" t="s">
        <v>129</v>
      </c>
    </row>
    <row r="32" spans="1:5" x14ac:dyDescent="0.25">
      <c r="A32" s="1" t="s">
        <v>24</v>
      </c>
      <c r="B32" s="2" t="s">
        <v>365</v>
      </c>
      <c r="C32" s="2" t="s">
        <v>263</v>
      </c>
      <c r="D32" s="2" t="s">
        <v>264</v>
      </c>
      <c r="E32" s="2" t="s">
        <v>156</v>
      </c>
    </row>
    <row r="33" spans="1:5" x14ac:dyDescent="0.25">
      <c r="A33" s="1" t="s">
        <v>19</v>
      </c>
      <c r="B33" s="2" t="s">
        <v>366</v>
      </c>
      <c r="C33" s="2" t="s">
        <v>263</v>
      </c>
      <c r="D33" s="2" t="s">
        <v>233</v>
      </c>
      <c r="E33" s="2" t="s">
        <v>157</v>
      </c>
    </row>
    <row r="34" spans="1:5" x14ac:dyDescent="0.25">
      <c r="A34" s="1" t="s">
        <v>115</v>
      </c>
      <c r="B34" s="2" t="s">
        <v>367</v>
      </c>
      <c r="C34" s="2" t="s">
        <v>263</v>
      </c>
      <c r="D34" s="2" t="s">
        <v>236</v>
      </c>
      <c r="E34" s="2" t="s">
        <v>158</v>
      </c>
    </row>
    <row r="35" spans="1:5" x14ac:dyDescent="0.25">
      <c r="A35" s="1" t="s">
        <v>49</v>
      </c>
      <c r="B35" s="2" t="s">
        <v>356</v>
      </c>
      <c r="C35" s="2" t="s">
        <v>252</v>
      </c>
      <c r="D35" s="2" t="s">
        <v>265</v>
      </c>
      <c r="E35" s="2" t="s">
        <v>159</v>
      </c>
    </row>
    <row r="36" spans="1:5" x14ac:dyDescent="0.25">
      <c r="A36" s="1" t="s">
        <v>91</v>
      </c>
      <c r="B36" s="2" t="s">
        <v>197</v>
      </c>
      <c r="C36" s="2" t="s">
        <v>252</v>
      </c>
      <c r="D36" s="2" t="s">
        <v>266</v>
      </c>
      <c r="E36" s="2" t="s">
        <v>121</v>
      </c>
    </row>
    <row r="37" spans="1:5" x14ac:dyDescent="0.25">
      <c r="A37" s="1" t="s">
        <v>95</v>
      </c>
      <c r="B37" s="2" t="s">
        <v>118</v>
      </c>
      <c r="C37" s="2" t="s">
        <v>252</v>
      </c>
      <c r="D37" s="2" t="s">
        <v>267</v>
      </c>
      <c r="E37" s="2" t="s">
        <v>160</v>
      </c>
    </row>
    <row r="38" spans="1:5" x14ac:dyDescent="0.25">
      <c r="A38" s="1" t="s">
        <v>3</v>
      </c>
      <c r="B38" s="2" t="s">
        <v>116</v>
      </c>
      <c r="C38" s="2" t="s">
        <v>252</v>
      </c>
      <c r="D38" s="2" t="s">
        <v>268</v>
      </c>
      <c r="E38" s="2" t="s">
        <v>161</v>
      </c>
    </row>
    <row r="39" spans="1:5" x14ac:dyDescent="0.25">
      <c r="A39" s="1" t="s">
        <v>50</v>
      </c>
      <c r="B39" s="2" t="s">
        <v>364</v>
      </c>
      <c r="C39" s="2" t="s">
        <v>269</v>
      </c>
      <c r="D39" s="2" t="s">
        <v>243</v>
      </c>
      <c r="E39" s="2" t="s">
        <v>162</v>
      </c>
    </row>
    <row r="40" spans="1:5" x14ac:dyDescent="0.25">
      <c r="A40" s="1" t="s">
        <v>1</v>
      </c>
      <c r="B40" s="2" t="s">
        <v>368</v>
      </c>
      <c r="C40" s="2" t="s">
        <v>269</v>
      </c>
      <c r="D40" s="2" t="s">
        <v>270</v>
      </c>
      <c r="E40" s="2" t="s">
        <v>162</v>
      </c>
    </row>
    <row r="41" spans="1:5" x14ac:dyDescent="0.25">
      <c r="A41" s="1" t="s">
        <v>107</v>
      </c>
      <c r="B41" s="2" t="s">
        <v>369</v>
      </c>
      <c r="C41" s="2" t="s">
        <v>271</v>
      </c>
      <c r="D41" s="2" t="s">
        <v>272</v>
      </c>
      <c r="E41" s="2" t="s">
        <v>163</v>
      </c>
    </row>
    <row r="42" spans="1:5" x14ac:dyDescent="0.25">
      <c r="A42" s="1" t="s">
        <v>56</v>
      </c>
      <c r="B42" s="2" t="s">
        <v>185</v>
      </c>
      <c r="C42" s="2" t="s">
        <v>164</v>
      </c>
      <c r="D42" s="2" t="s">
        <v>273</v>
      </c>
      <c r="E42" s="2" t="s">
        <v>141</v>
      </c>
    </row>
    <row r="43" spans="1:5" x14ac:dyDescent="0.25">
      <c r="A43" s="1" t="s">
        <v>39</v>
      </c>
      <c r="B43" s="2" t="s">
        <v>346</v>
      </c>
      <c r="C43" s="2" t="s">
        <v>274</v>
      </c>
      <c r="D43" s="2" t="s">
        <v>275</v>
      </c>
      <c r="E43" s="2" t="s">
        <v>163</v>
      </c>
    </row>
    <row r="44" spans="1:5" x14ac:dyDescent="0.25">
      <c r="A44" s="1" t="s">
        <v>79</v>
      </c>
      <c r="B44" s="2" t="s">
        <v>167</v>
      </c>
      <c r="C44" s="2" t="s">
        <v>274</v>
      </c>
      <c r="D44" s="2" t="s">
        <v>263</v>
      </c>
      <c r="E44" s="2" t="s">
        <v>165</v>
      </c>
    </row>
    <row r="45" spans="1:5" x14ac:dyDescent="0.25">
      <c r="A45" s="1" t="s">
        <v>30</v>
      </c>
      <c r="B45" s="2" t="s">
        <v>368</v>
      </c>
      <c r="C45" s="2" t="s">
        <v>274</v>
      </c>
      <c r="D45" s="2" t="s">
        <v>276</v>
      </c>
      <c r="E45" s="2" t="s">
        <v>166</v>
      </c>
    </row>
    <row r="46" spans="1:5" x14ac:dyDescent="0.25">
      <c r="A46" s="1" t="s">
        <v>46</v>
      </c>
      <c r="B46" s="2" t="s">
        <v>370</v>
      </c>
      <c r="C46" s="2" t="s">
        <v>277</v>
      </c>
      <c r="D46" s="2" t="s">
        <v>278</v>
      </c>
      <c r="E46" s="2" t="s">
        <v>167</v>
      </c>
    </row>
    <row r="47" spans="1:5" x14ac:dyDescent="0.25">
      <c r="A47" s="1" t="s">
        <v>77</v>
      </c>
      <c r="B47" s="2" t="s">
        <v>371</v>
      </c>
      <c r="C47" s="2" t="s">
        <v>279</v>
      </c>
      <c r="D47" s="2" t="s">
        <v>280</v>
      </c>
      <c r="E47" s="2" t="s">
        <v>168</v>
      </c>
    </row>
    <row r="48" spans="1:5" x14ac:dyDescent="0.25">
      <c r="A48" s="1" t="s">
        <v>102</v>
      </c>
      <c r="B48" s="2" t="s">
        <v>372</v>
      </c>
      <c r="C48" s="2" t="s">
        <v>279</v>
      </c>
      <c r="D48" s="2" t="s">
        <v>281</v>
      </c>
      <c r="E48" s="2" t="s">
        <v>169</v>
      </c>
    </row>
    <row r="49" spans="1:5" x14ac:dyDescent="0.25">
      <c r="A49" s="1" t="s">
        <v>80</v>
      </c>
      <c r="B49" s="2" t="s">
        <v>373</v>
      </c>
      <c r="C49" s="2" t="s">
        <v>279</v>
      </c>
      <c r="D49" s="2" t="s">
        <v>282</v>
      </c>
      <c r="E49" s="2" t="s">
        <v>143</v>
      </c>
    </row>
    <row r="50" spans="1:5" x14ac:dyDescent="0.25">
      <c r="A50" s="1" t="s">
        <v>55</v>
      </c>
      <c r="B50" s="2" t="s">
        <v>116</v>
      </c>
      <c r="C50" s="2" t="s">
        <v>283</v>
      </c>
      <c r="D50" s="2" t="s">
        <v>284</v>
      </c>
      <c r="E50" s="2" t="s">
        <v>170</v>
      </c>
    </row>
    <row r="51" spans="1:5" x14ac:dyDescent="0.25">
      <c r="A51" s="1" t="s">
        <v>68</v>
      </c>
      <c r="B51" s="2" t="s">
        <v>366</v>
      </c>
      <c r="C51" s="2" t="s">
        <v>285</v>
      </c>
      <c r="D51" s="2" t="s">
        <v>286</v>
      </c>
      <c r="E51" s="2" t="s">
        <v>149</v>
      </c>
    </row>
    <row r="52" spans="1:5" x14ac:dyDescent="0.25">
      <c r="A52" s="1" t="s">
        <v>82</v>
      </c>
      <c r="B52" s="2" t="s">
        <v>350</v>
      </c>
      <c r="C52" s="2" t="s">
        <v>285</v>
      </c>
      <c r="D52" s="2" t="s">
        <v>268</v>
      </c>
      <c r="E52" s="2" t="s">
        <v>140</v>
      </c>
    </row>
    <row r="53" spans="1:5" x14ac:dyDescent="0.25">
      <c r="A53" s="1" t="s">
        <v>26</v>
      </c>
      <c r="B53" s="2" t="s">
        <v>374</v>
      </c>
      <c r="C53" s="2" t="s">
        <v>285</v>
      </c>
      <c r="D53" s="2" t="s">
        <v>171</v>
      </c>
      <c r="E53" s="2" t="s">
        <v>172</v>
      </c>
    </row>
    <row r="54" spans="1:5" x14ac:dyDescent="0.25">
      <c r="A54" s="1" t="s">
        <v>89</v>
      </c>
      <c r="B54" s="2" t="s">
        <v>375</v>
      </c>
      <c r="C54" s="2" t="s">
        <v>287</v>
      </c>
      <c r="D54" s="2" t="s">
        <v>233</v>
      </c>
      <c r="E54" s="2" t="s">
        <v>173</v>
      </c>
    </row>
    <row r="55" spans="1:5" x14ac:dyDescent="0.25">
      <c r="A55" s="1" t="s">
        <v>106</v>
      </c>
      <c r="B55" s="2" t="s">
        <v>371</v>
      </c>
      <c r="C55" s="2" t="s">
        <v>174</v>
      </c>
      <c r="D55" s="2" t="s">
        <v>288</v>
      </c>
      <c r="E55" s="2" t="s">
        <v>175</v>
      </c>
    </row>
    <row r="56" spans="1:5" x14ac:dyDescent="0.25">
      <c r="A56" s="1" t="s">
        <v>108</v>
      </c>
      <c r="B56" s="2" t="s">
        <v>366</v>
      </c>
      <c r="C56" s="2" t="s">
        <v>174</v>
      </c>
      <c r="D56" s="2" t="s">
        <v>289</v>
      </c>
      <c r="E56" s="2" t="s">
        <v>176</v>
      </c>
    </row>
    <row r="57" spans="1:5" x14ac:dyDescent="0.25">
      <c r="A57" s="1" t="s">
        <v>81</v>
      </c>
      <c r="B57" s="2" t="s">
        <v>364</v>
      </c>
      <c r="C57" s="2" t="s">
        <v>290</v>
      </c>
      <c r="D57" s="2" t="s">
        <v>291</v>
      </c>
      <c r="E57" s="2" t="s">
        <v>177</v>
      </c>
    </row>
    <row r="58" spans="1:5" x14ac:dyDescent="0.25">
      <c r="A58" s="1" t="s">
        <v>72</v>
      </c>
      <c r="B58" s="2" t="s">
        <v>363</v>
      </c>
      <c r="C58" s="2" t="s">
        <v>290</v>
      </c>
      <c r="D58" s="2" t="s">
        <v>292</v>
      </c>
      <c r="E58" s="2" t="s">
        <v>178</v>
      </c>
    </row>
    <row r="59" spans="1:5" x14ac:dyDescent="0.25">
      <c r="A59" s="1" t="s">
        <v>4</v>
      </c>
      <c r="B59" s="2" t="s">
        <v>376</v>
      </c>
      <c r="C59" s="2" t="s">
        <v>290</v>
      </c>
      <c r="D59" s="2" t="s">
        <v>293</v>
      </c>
      <c r="E59" s="2" t="s">
        <v>179</v>
      </c>
    </row>
    <row r="60" spans="1:5" x14ac:dyDescent="0.25">
      <c r="A60" s="1" t="s">
        <v>67</v>
      </c>
      <c r="B60" s="2" t="s">
        <v>116</v>
      </c>
      <c r="C60" s="2" t="s">
        <v>290</v>
      </c>
      <c r="D60" s="2" t="s">
        <v>265</v>
      </c>
      <c r="E60" s="2" t="s">
        <v>180</v>
      </c>
    </row>
    <row r="61" spans="1:5" x14ac:dyDescent="0.25">
      <c r="A61" s="1" t="s">
        <v>14</v>
      </c>
      <c r="B61" s="2" t="s">
        <v>210</v>
      </c>
      <c r="C61" s="2" t="s">
        <v>294</v>
      </c>
      <c r="D61" s="2" t="s">
        <v>295</v>
      </c>
      <c r="E61" s="2" t="s">
        <v>181</v>
      </c>
    </row>
    <row r="62" spans="1:5" x14ac:dyDescent="0.25">
      <c r="A62" s="1" t="s">
        <v>93</v>
      </c>
      <c r="B62" s="2" t="s">
        <v>377</v>
      </c>
      <c r="C62" s="2" t="s">
        <v>294</v>
      </c>
      <c r="D62" s="2" t="s">
        <v>296</v>
      </c>
      <c r="E62" s="2" t="s">
        <v>182</v>
      </c>
    </row>
    <row r="63" spans="1:5" x14ac:dyDescent="0.25">
      <c r="A63" s="1" t="s">
        <v>20</v>
      </c>
      <c r="B63" s="2" t="s">
        <v>197</v>
      </c>
      <c r="C63" s="2" t="s">
        <v>297</v>
      </c>
      <c r="D63" s="2" t="s">
        <v>296</v>
      </c>
      <c r="E63" s="2" t="s">
        <v>183</v>
      </c>
    </row>
    <row r="64" spans="1:5" x14ac:dyDescent="0.25">
      <c r="A64" s="1" t="s">
        <v>51</v>
      </c>
      <c r="B64" s="2" t="s">
        <v>358</v>
      </c>
      <c r="C64" s="2" t="s">
        <v>297</v>
      </c>
      <c r="D64" s="2" t="s">
        <v>184</v>
      </c>
      <c r="E64" s="2" t="s">
        <v>185</v>
      </c>
    </row>
    <row r="65" spans="1:5" x14ac:dyDescent="0.25">
      <c r="A65" s="1" t="s">
        <v>16</v>
      </c>
      <c r="B65" s="2" t="s">
        <v>378</v>
      </c>
      <c r="C65" s="2" t="s">
        <v>297</v>
      </c>
      <c r="D65" s="2" t="s">
        <v>298</v>
      </c>
      <c r="E65" s="2" t="s">
        <v>121</v>
      </c>
    </row>
    <row r="66" spans="1:5" x14ac:dyDescent="0.25">
      <c r="A66" s="1" t="s">
        <v>74</v>
      </c>
      <c r="B66" s="2" t="s">
        <v>352</v>
      </c>
      <c r="C66" s="2" t="s">
        <v>299</v>
      </c>
      <c r="D66" s="2" t="s">
        <v>300</v>
      </c>
      <c r="E66" s="2" t="s">
        <v>144</v>
      </c>
    </row>
    <row r="67" spans="1:5" x14ac:dyDescent="0.25">
      <c r="A67" s="1" t="s">
        <v>61</v>
      </c>
      <c r="B67" s="2" t="s">
        <v>207</v>
      </c>
      <c r="C67" s="2" t="s">
        <v>301</v>
      </c>
      <c r="D67" s="2" t="s">
        <v>289</v>
      </c>
      <c r="E67" s="2" t="s">
        <v>186</v>
      </c>
    </row>
    <row r="68" spans="1:5" x14ac:dyDescent="0.25">
      <c r="A68" s="1" t="s">
        <v>54</v>
      </c>
      <c r="B68" s="2" t="s">
        <v>372</v>
      </c>
      <c r="C68" s="2" t="s">
        <v>301</v>
      </c>
      <c r="D68" s="2" t="s">
        <v>296</v>
      </c>
      <c r="E68" s="2" t="s">
        <v>187</v>
      </c>
    </row>
    <row r="69" spans="1:5" x14ac:dyDescent="0.25">
      <c r="A69" s="1" t="s">
        <v>8</v>
      </c>
      <c r="B69" s="2" t="s">
        <v>215</v>
      </c>
      <c r="C69" s="2" t="s">
        <v>302</v>
      </c>
      <c r="D69" s="2" t="s">
        <v>188</v>
      </c>
      <c r="E69" s="2" t="s">
        <v>143</v>
      </c>
    </row>
    <row r="70" spans="1:5" x14ac:dyDescent="0.25">
      <c r="A70" s="1" t="s">
        <v>38</v>
      </c>
      <c r="B70" s="2" t="s">
        <v>224</v>
      </c>
      <c r="C70" s="2" t="s">
        <v>189</v>
      </c>
      <c r="D70" s="2" t="s">
        <v>231</v>
      </c>
      <c r="E70" s="2" t="s">
        <v>190</v>
      </c>
    </row>
    <row r="71" spans="1:5" x14ac:dyDescent="0.25">
      <c r="A71" s="1" t="s">
        <v>94</v>
      </c>
      <c r="B71" s="2" t="s">
        <v>155</v>
      </c>
      <c r="C71" s="2" t="s">
        <v>303</v>
      </c>
      <c r="D71" s="2" t="s">
        <v>304</v>
      </c>
      <c r="E71" s="2" t="s">
        <v>191</v>
      </c>
    </row>
    <row r="72" spans="1:5" x14ac:dyDescent="0.25">
      <c r="A72" s="1" t="s">
        <v>52</v>
      </c>
      <c r="B72" s="2" t="s">
        <v>352</v>
      </c>
      <c r="C72" s="2" t="s">
        <v>305</v>
      </c>
      <c r="D72" s="2" t="s">
        <v>225</v>
      </c>
      <c r="E72" s="2" t="s">
        <v>151</v>
      </c>
    </row>
    <row r="73" spans="1:5" x14ac:dyDescent="0.25">
      <c r="A73" s="1" t="s">
        <v>27</v>
      </c>
      <c r="B73" s="2" t="s">
        <v>376</v>
      </c>
      <c r="C73" s="2" t="s">
        <v>306</v>
      </c>
      <c r="D73" s="2" t="s">
        <v>236</v>
      </c>
      <c r="E73" s="2" t="s">
        <v>168</v>
      </c>
    </row>
    <row r="74" spans="1:5" x14ac:dyDescent="0.25">
      <c r="A74" s="1" t="s">
        <v>111</v>
      </c>
      <c r="B74" s="2" t="s">
        <v>363</v>
      </c>
      <c r="C74" s="2" t="s">
        <v>307</v>
      </c>
      <c r="D74" s="2" t="s">
        <v>308</v>
      </c>
      <c r="E74" s="2" t="s">
        <v>192</v>
      </c>
    </row>
    <row r="75" spans="1:5" x14ac:dyDescent="0.25">
      <c r="A75" s="1" t="s">
        <v>23</v>
      </c>
      <c r="B75" s="2" t="s">
        <v>379</v>
      </c>
      <c r="C75" s="2" t="s">
        <v>309</v>
      </c>
      <c r="D75" s="2" t="s">
        <v>310</v>
      </c>
      <c r="E75" s="2" t="s">
        <v>193</v>
      </c>
    </row>
    <row r="76" spans="1:5" x14ac:dyDescent="0.25">
      <c r="A76" s="1" t="s">
        <v>101</v>
      </c>
      <c r="B76" s="2" t="s">
        <v>378</v>
      </c>
      <c r="C76" s="2" t="s">
        <v>309</v>
      </c>
      <c r="D76" s="2" t="s">
        <v>194</v>
      </c>
      <c r="E76" s="2" t="s">
        <v>141</v>
      </c>
    </row>
    <row r="77" spans="1:5" x14ac:dyDescent="0.25">
      <c r="A77" s="1" t="s">
        <v>34</v>
      </c>
      <c r="B77" s="2" t="s">
        <v>215</v>
      </c>
      <c r="C77" s="2" t="s">
        <v>309</v>
      </c>
      <c r="D77" s="2" t="s">
        <v>195</v>
      </c>
      <c r="E77" s="2" t="s">
        <v>119</v>
      </c>
    </row>
    <row r="78" spans="1:5" x14ac:dyDescent="0.25">
      <c r="A78" s="1" t="s">
        <v>44</v>
      </c>
      <c r="B78" s="2" t="s">
        <v>363</v>
      </c>
      <c r="C78" s="2" t="s">
        <v>311</v>
      </c>
      <c r="D78" s="2" t="s">
        <v>312</v>
      </c>
      <c r="E78" s="2" t="s">
        <v>196</v>
      </c>
    </row>
    <row r="79" spans="1:5" x14ac:dyDescent="0.25">
      <c r="A79" s="1" t="s">
        <v>70</v>
      </c>
      <c r="B79" s="2" t="s">
        <v>369</v>
      </c>
      <c r="C79" s="2" t="s">
        <v>311</v>
      </c>
      <c r="D79" s="2" t="s">
        <v>313</v>
      </c>
      <c r="E79" s="2" t="s">
        <v>197</v>
      </c>
    </row>
    <row r="80" spans="1:5" x14ac:dyDescent="0.25">
      <c r="A80" s="1" t="s">
        <v>28</v>
      </c>
      <c r="B80" s="2" t="s">
        <v>380</v>
      </c>
      <c r="C80" s="2" t="s">
        <v>264</v>
      </c>
      <c r="D80" s="2" t="s">
        <v>314</v>
      </c>
      <c r="E80" s="2" t="s">
        <v>121</v>
      </c>
    </row>
    <row r="81" spans="1:5" x14ac:dyDescent="0.25">
      <c r="A81" s="1" t="s">
        <v>11</v>
      </c>
      <c r="B81" s="2" t="s">
        <v>167</v>
      </c>
      <c r="C81" s="2" t="s">
        <v>315</v>
      </c>
      <c r="D81" s="2" t="s">
        <v>316</v>
      </c>
      <c r="E81" s="2" t="s">
        <v>198</v>
      </c>
    </row>
    <row r="82" spans="1:5" x14ac:dyDescent="0.25">
      <c r="A82" s="1" t="s">
        <v>13</v>
      </c>
      <c r="B82" s="2" t="s">
        <v>379</v>
      </c>
      <c r="C82" s="2" t="s">
        <v>315</v>
      </c>
      <c r="D82" s="2" t="s">
        <v>310</v>
      </c>
      <c r="E82" s="2" t="s">
        <v>199</v>
      </c>
    </row>
    <row r="83" spans="1:5" x14ac:dyDescent="0.25">
      <c r="A83" s="1" t="s">
        <v>99</v>
      </c>
      <c r="B83" s="2" t="s">
        <v>372</v>
      </c>
      <c r="C83" s="2" t="s">
        <v>317</v>
      </c>
      <c r="D83" s="2" t="s">
        <v>318</v>
      </c>
      <c r="E83" s="2" t="s">
        <v>200</v>
      </c>
    </row>
    <row r="84" spans="1:5" x14ac:dyDescent="0.25">
      <c r="A84" s="1" t="s">
        <v>33</v>
      </c>
      <c r="B84" s="2" t="s">
        <v>381</v>
      </c>
      <c r="C84" s="2" t="s">
        <v>317</v>
      </c>
      <c r="D84" s="2" t="s">
        <v>319</v>
      </c>
      <c r="E84" s="2" t="s">
        <v>201</v>
      </c>
    </row>
    <row r="85" spans="1:5" x14ac:dyDescent="0.25">
      <c r="A85" s="1" t="s">
        <v>114</v>
      </c>
      <c r="B85" s="2" t="s">
        <v>378</v>
      </c>
      <c r="C85" s="2" t="s">
        <v>195</v>
      </c>
      <c r="D85" s="2" t="s">
        <v>270</v>
      </c>
      <c r="E85" s="2" t="s">
        <v>149</v>
      </c>
    </row>
    <row r="86" spans="1:5" x14ac:dyDescent="0.25">
      <c r="A86" s="1" t="s">
        <v>75</v>
      </c>
      <c r="B86" s="2" t="s">
        <v>358</v>
      </c>
      <c r="C86" s="2" t="s">
        <v>292</v>
      </c>
      <c r="D86" s="2" t="s">
        <v>320</v>
      </c>
      <c r="E86" s="2" t="s">
        <v>202</v>
      </c>
    </row>
    <row r="87" spans="1:5" x14ac:dyDescent="0.25">
      <c r="A87" s="1" t="s">
        <v>0</v>
      </c>
      <c r="B87" s="2" t="s">
        <v>382</v>
      </c>
      <c r="C87" s="2" t="s">
        <v>321</v>
      </c>
      <c r="D87" s="2" t="s">
        <v>309</v>
      </c>
      <c r="E87" s="2" t="s">
        <v>138</v>
      </c>
    </row>
    <row r="88" spans="1:5" x14ac:dyDescent="0.25">
      <c r="A88" s="1" t="s">
        <v>96</v>
      </c>
      <c r="B88" s="2" t="s">
        <v>368</v>
      </c>
      <c r="C88" s="2" t="s">
        <v>322</v>
      </c>
      <c r="D88" s="2" t="s">
        <v>323</v>
      </c>
      <c r="E88" s="2" t="s">
        <v>203</v>
      </c>
    </row>
    <row r="89" spans="1:5" x14ac:dyDescent="0.25">
      <c r="A89" s="1" t="s">
        <v>104</v>
      </c>
      <c r="B89" s="2" t="s">
        <v>163</v>
      </c>
      <c r="C89" s="2" t="s">
        <v>322</v>
      </c>
      <c r="D89" s="2" t="s">
        <v>195</v>
      </c>
      <c r="E89" s="2" t="s">
        <v>204</v>
      </c>
    </row>
    <row r="90" spans="1:5" x14ac:dyDescent="0.25">
      <c r="A90" s="1" t="s">
        <v>36</v>
      </c>
      <c r="B90" s="2" t="s">
        <v>369</v>
      </c>
      <c r="C90" s="2" t="s">
        <v>324</v>
      </c>
      <c r="D90" s="2" t="s">
        <v>325</v>
      </c>
      <c r="E90" s="2" t="s">
        <v>205</v>
      </c>
    </row>
    <row r="91" spans="1:5" x14ac:dyDescent="0.25">
      <c r="A91" s="1" t="s">
        <v>66</v>
      </c>
      <c r="B91" s="2" t="s">
        <v>376</v>
      </c>
      <c r="C91" s="2" t="s">
        <v>324</v>
      </c>
      <c r="D91" s="2" t="s">
        <v>270</v>
      </c>
      <c r="E91" s="2" t="s">
        <v>206</v>
      </c>
    </row>
    <row r="92" spans="1:5" x14ac:dyDescent="0.25">
      <c r="A92" s="1" t="s">
        <v>42</v>
      </c>
      <c r="B92" s="2" t="s">
        <v>185</v>
      </c>
      <c r="C92" s="2" t="s">
        <v>316</v>
      </c>
      <c r="D92" s="2" t="s">
        <v>326</v>
      </c>
      <c r="E92" s="2" t="s">
        <v>167</v>
      </c>
    </row>
    <row r="93" spans="1:5" x14ac:dyDescent="0.25">
      <c r="A93" s="1" t="s">
        <v>73</v>
      </c>
      <c r="B93" s="2" t="s">
        <v>362</v>
      </c>
      <c r="C93" s="2" t="s">
        <v>260</v>
      </c>
      <c r="D93" s="2" t="s">
        <v>327</v>
      </c>
      <c r="E93" s="2" t="s">
        <v>207</v>
      </c>
    </row>
    <row r="94" spans="1:5" x14ac:dyDescent="0.25">
      <c r="A94" s="1" t="s">
        <v>17</v>
      </c>
      <c r="B94" s="2" t="s">
        <v>381</v>
      </c>
      <c r="C94" s="2" t="s">
        <v>328</v>
      </c>
      <c r="D94" s="2" t="s">
        <v>229</v>
      </c>
      <c r="E94" s="2" t="s">
        <v>208</v>
      </c>
    </row>
    <row r="95" spans="1:5" x14ac:dyDescent="0.25">
      <c r="A95" s="1" t="s">
        <v>110</v>
      </c>
      <c r="B95" s="2" t="s">
        <v>383</v>
      </c>
      <c r="C95" s="2" t="s">
        <v>171</v>
      </c>
      <c r="D95" s="2" t="s">
        <v>131</v>
      </c>
      <c r="E95" s="2" t="s">
        <v>209</v>
      </c>
    </row>
    <row r="96" spans="1:5" x14ac:dyDescent="0.25">
      <c r="A96" s="1" t="s">
        <v>15</v>
      </c>
      <c r="B96" s="2" t="s">
        <v>367</v>
      </c>
      <c r="C96" s="2" t="s">
        <v>329</v>
      </c>
      <c r="D96" s="2" t="s">
        <v>330</v>
      </c>
      <c r="E96" s="2" t="s">
        <v>210</v>
      </c>
    </row>
    <row r="97" spans="1:5" x14ac:dyDescent="0.25">
      <c r="A97" s="1" t="s">
        <v>32</v>
      </c>
      <c r="B97" s="2" t="s">
        <v>361</v>
      </c>
      <c r="C97" s="2" t="s">
        <v>329</v>
      </c>
      <c r="D97" s="2" t="s">
        <v>331</v>
      </c>
      <c r="E97" s="2" t="s">
        <v>158</v>
      </c>
    </row>
    <row r="98" spans="1:5" x14ac:dyDescent="0.25">
      <c r="A98" s="1" t="s">
        <v>85</v>
      </c>
      <c r="B98" s="2" t="s">
        <v>381</v>
      </c>
      <c r="C98" s="2" t="s">
        <v>295</v>
      </c>
      <c r="D98" s="2" t="s">
        <v>332</v>
      </c>
      <c r="E98" s="2" t="s">
        <v>211</v>
      </c>
    </row>
    <row r="99" spans="1:5" x14ac:dyDescent="0.25">
      <c r="A99" s="1" t="s">
        <v>60</v>
      </c>
      <c r="B99" s="2" t="s">
        <v>373</v>
      </c>
      <c r="C99" s="2" t="s">
        <v>295</v>
      </c>
      <c r="D99" s="2" t="s">
        <v>333</v>
      </c>
      <c r="E99" s="2" t="s">
        <v>169</v>
      </c>
    </row>
    <row r="100" spans="1:5" x14ac:dyDescent="0.25">
      <c r="A100" s="1" t="s">
        <v>29</v>
      </c>
      <c r="B100" s="2" t="s">
        <v>216</v>
      </c>
      <c r="C100" s="2" t="s">
        <v>314</v>
      </c>
      <c r="D100" s="2" t="s">
        <v>306</v>
      </c>
      <c r="E100" s="2" t="s">
        <v>212</v>
      </c>
    </row>
    <row r="101" spans="1:5" x14ac:dyDescent="0.25">
      <c r="A101" s="1" t="s">
        <v>2</v>
      </c>
      <c r="B101" s="2" t="s">
        <v>365</v>
      </c>
      <c r="C101" s="2" t="s">
        <v>334</v>
      </c>
      <c r="D101" s="2" t="s">
        <v>323</v>
      </c>
      <c r="E101" s="2" t="s">
        <v>213</v>
      </c>
    </row>
    <row r="102" spans="1:5" x14ac:dyDescent="0.25">
      <c r="A102" s="1" t="s">
        <v>10</v>
      </c>
      <c r="B102" s="2" t="s">
        <v>380</v>
      </c>
      <c r="C102" s="2" t="s">
        <v>188</v>
      </c>
      <c r="D102" s="2" t="s">
        <v>229</v>
      </c>
      <c r="E102" s="2" t="s">
        <v>214</v>
      </c>
    </row>
    <row r="103" spans="1:5" x14ac:dyDescent="0.25">
      <c r="A103" s="1" t="s">
        <v>113</v>
      </c>
      <c r="B103" s="2" t="s">
        <v>376</v>
      </c>
      <c r="C103" s="2" t="s">
        <v>188</v>
      </c>
      <c r="D103" s="2" t="s">
        <v>335</v>
      </c>
      <c r="E103" s="2" t="s">
        <v>215</v>
      </c>
    </row>
    <row r="104" spans="1:5" x14ac:dyDescent="0.25">
      <c r="A104" s="1" t="s">
        <v>105</v>
      </c>
      <c r="B104" s="2" t="s">
        <v>373</v>
      </c>
      <c r="C104" s="2" t="s">
        <v>336</v>
      </c>
      <c r="D104" s="2" t="s">
        <v>296</v>
      </c>
      <c r="E104" s="2" t="s">
        <v>216</v>
      </c>
    </row>
    <row r="105" spans="1:5" x14ac:dyDescent="0.25">
      <c r="A105" s="1" t="s">
        <v>87</v>
      </c>
      <c r="B105" s="2" t="s">
        <v>384</v>
      </c>
      <c r="C105" s="2" t="s">
        <v>337</v>
      </c>
      <c r="D105" s="2" t="s">
        <v>154</v>
      </c>
      <c r="E105" s="2" t="s">
        <v>197</v>
      </c>
    </row>
    <row r="106" spans="1:5" x14ac:dyDescent="0.25">
      <c r="A106" s="1" t="s">
        <v>112</v>
      </c>
      <c r="B106" s="2" t="s">
        <v>186</v>
      </c>
      <c r="C106" s="2" t="s">
        <v>338</v>
      </c>
      <c r="D106" s="2" t="s">
        <v>339</v>
      </c>
      <c r="E106" s="2" t="s">
        <v>217</v>
      </c>
    </row>
    <row r="107" spans="1:5" x14ac:dyDescent="0.25">
      <c r="A107" s="1" t="s">
        <v>5</v>
      </c>
      <c r="B107" s="2" t="s">
        <v>205</v>
      </c>
      <c r="C107" s="2" t="s">
        <v>338</v>
      </c>
      <c r="D107" s="2" t="s">
        <v>236</v>
      </c>
      <c r="E107" s="2" t="s">
        <v>175</v>
      </c>
    </row>
    <row r="108" spans="1:5" x14ac:dyDescent="0.25">
      <c r="A108" s="1" t="s">
        <v>47</v>
      </c>
      <c r="B108" s="2" t="s">
        <v>385</v>
      </c>
      <c r="C108" s="2" t="s">
        <v>338</v>
      </c>
      <c r="D108" s="2" t="s">
        <v>218</v>
      </c>
      <c r="E108" s="2" t="s">
        <v>219</v>
      </c>
    </row>
    <row r="109" spans="1:5" x14ac:dyDescent="0.25">
      <c r="A109" s="1" t="s">
        <v>43</v>
      </c>
      <c r="B109" s="2" t="s">
        <v>386</v>
      </c>
      <c r="C109" s="2" t="s">
        <v>333</v>
      </c>
      <c r="D109" s="2" t="s">
        <v>316</v>
      </c>
      <c r="E109" s="2" t="s">
        <v>196</v>
      </c>
    </row>
    <row r="110" spans="1:5" x14ac:dyDescent="0.25">
      <c r="A110" s="1" t="s">
        <v>59</v>
      </c>
      <c r="B110" s="2" t="s">
        <v>387</v>
      </c>
      <c r="C110" s="2" t="s">
        <v>340</v>
      </c>
      <c r="D110" s="2" t="s">
        <v>301</v>
      </c>
      <c r="E110" s="2" t="s">
        <v>199</v>
      </c>
    </row>
    <row r="111" spans="1:5" x14ac:dyDescent="0.25">
      <c r="A111" s="1" t="s">
        <v>21</v>
      </c>
      <c r="B111" s="2" t="s">
        <v>388</v>
      </c>
      <c r="C111" s="2" t="s">
        <v>220</v>
      </c>
      <c r="D111" s="2" t="s">
        <v>296</v>
      </c>
      <c r="E111" s="2" t="s">
        <v>221</v>
      </c>
    </row>
    <row r="112" spans="1:5" x14ac:dyDescent="0.25">
      <c r="A112" s="1" t="s">
        <v>9</v>
      </c>
      <c r="B112" s="2" t="s">
        <v>363</v>
      </c>
      <c r="C112" s="2" t="s">
        <v>234</v>
      </c>
      <c r="D112" s="2" t="s">
        <v>341</v>
      </c>
      <c r="E112" s="2" t="s">
        <v>207</v>
      </c>
    </row>
    <row r="113" spans="1:5" x14ac:dyDescent="0.25">
      <c r="A113" s="1" t="s">
        <v>53</v>
      </c>
      <c r="B113" s="2" t="s">
        <v>388</v>
      </c>
      <c r="C113" s="2" t="s">
        <v>342</v>
      </c>
      <c r="D113" s="2" t="s">
        <v>343</v>
      </c>
      <c r="E113" s="2" t="s">
        <v>222</v>
      </c>
    </row>
    <row r="114" spans="1:5" x14ac:dyDescent="0.25">
      <c r="A114" s="1" t="s">
        <v>31</v>
      </c>
      <c r="B114" s="2" t="s">
        <v>118</v>
      </c>
      <c r="C114" s="2" t="s">
        <v>293</v>
      </c>
      <c r="D114" s="2" t="s">
        <v>344</v>
      </c>
      <c r="E114" s="2" t="s">
        <v>223</v>
      </c>
    </row>
    <row r="115" spans="1:5" x14ac:dyDescent="0.25">
      <c r="A115" s="1" t="s">
        <v>25</v>
      </c>
      <c r="B115" s="2" t="s">
        <v>197</v>
      </c>
      <c r="C115" s="2" t="s">
        <v>194</v>
      </c>
      <c r="D115" s="2" t="s">
        <v>345</v>
      </c>
      <c r="E115" s="2" t="s">
        <v>224</v>
      </c>
    </row>
    <row r="116" spans="1:5" x14ac:dyDescent="0.25">
      <c r="A116" s="1" t="s">
        <v>57</v>
      </c>
      <c r="B116" s="2" t="s">
        <v>389</v>
      </c>
      <c r="C116" s="2" t="s">
        <v>296</v>
      </c>
      <c r="D116" s="2" t="s">
        <v>340</v>
      </c>
      <c r="E116" s="2" t="s">
        <v>175</v>
      </c>
    </row>
    <row r="117" spans="1:5" x14ac:dyDescent="0.25">
      <c r="A117" s="1" t="s">
        <v>18</v>
      </c>
      <c r="B117" s="2" t="s">
        <v>390</v>
      </c>
      <c r="C117" s="2" t="s">
        <v>262</v>
      </c>
      <c r="D117" s="2" t="s">
        <v>171</v>
      </c>
      <c r="E117" s="2" t="s">
        <v>208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4"/>
  <sheetViews>
    <sheetView workbookViewId="0">
      <selection activeCell="P32" sqref="P32"/>
    </sheetView>
  </sheetViews>
  <sheetFormatPr defaultColWidth="12.140625" defaultRowHeight="14.25" x14ac:dyDescent="0.2"/>
  <cols>
    <col min="1" max="5" width="12.28515625" style="1" bestFit="1" customWidth="1"/>
    <col min="6" max="6" width="12.140625" style="1"/>
    <col min="7" max="7" width="12.28515625" style="5" bestFit="1" customWidth="1"/>
    <col min="8" max="8" width="12.28515625" style="6" bestFit="1" customWidth="1"/>
    <col min="9" max="9" width="14.140625" style="1" bestFit="1" customWidth="1"/>
    <col min="10" max="16384" width="12.140625" style="1"/>
  </cols>
  <sheetData>
    <row r="1" spans="1:9" x14ac:dyDescent="0.2">
      <c r="A1" s="1" t="s">
        <v>395</v>
      </c>
    </row>
    <row r="2" spans="1:9" x14ac:dyDescent="0.2">
      <c r="A2" s="1" t="s">
        <v>396</v>
      </c>
    </row>
    <row r="6" spans="1:9" x14ac:dyDescent="0.2">
      <c r="A6" s="1" t="s">
        <v>397</v>
      </c>
      <c r="C6" s="1" t="s">
        <v>398</v>
      </c>
      <c r="D6" s="1" t="s">
        <v>489</v>
      </c>
      <c r="E6" s="1" t="s">
        <v>399</v>
      </c>
    </row>
    <row r="7" spans="1:9" x14ac:dyDescent="0.2">
      <c r="A7" s="1" t="s">
        <v>400</v>
      </c>
    </row>
    <row r="8" spans="1:9" x14ac:dyDescent="0.2">
      <c r="A8" s="1" t="s">
        <v>401</v>
      </c>
      <c r="C8" s="1" t="s">
        <v>402</v>
      </c>
      <c r="E8" s="1" t="s">
        <v>402</v>
      </c>
      <c r="G8" s="5" t="s">
        <v>419</v>
      </c>
      <c r="H8" s="6" t="s">
        <v>420</v>
      </c>
      <c r="I8" s="1" t="s">
        <v>421</v>
      </c>
    </row>
    <row r="9" spans="1:9" x14ac:dyDescent="0.2">
      <c r="A9" s="7" t="s">
        <v>403</v>
      </c>
      <c r="B9" s="8">
        <v>1821</v>
      </c>
      <c r="C9" s="6">
        <v>134082</v>
      </c>
      <c r="D9" s="6"/>
      <c r="E9" s="9">
        <v>51.8</v>
      </c>
      <c r="G9" s="5">
        <v>1821</v>
      </c>
      <c r="H9" s="6">
        <f>C9</f>
        <v>134082</v>
      </c>
      <c r="I9" s="6"/>
    </row>
    <row r="10" spans="1:9" x14ac:dyDescent="0.2">
      <c r="A10" s="7" t="s">
        <v>404</v>
      </c>
      <c r="B10" s="8">
        <v>1839</v>
      </c>
      <c r="C10" s="6">
        <v>175223</v>
      </c>
      <c r="D10" s="6">
        <f>C10-C9</f>
        <v>41141</v>
      </c>
      <c r="E10" s="9">
        <v>67.7</v>
      </c>
      <c r="G10" s="5">
        <v>1822</v>
      </c>
    </row>
    <row r="11" spans="1:9" x14ac:dyDescent="0.2">
      <c r="A11" s="7" t="s">
        <v>405</v>
      </c>
      <c r="B11" s="8">
        <v>1846</v>
      </c>
      <c r="C11" s="6">
        <v>186140</v>
      </c>
      <c r="D11" s="6">
        <f t="shared" ref="D11:D39" si="0">C11-C10</f>
        <v>10917</v>
      </c>
      <c r="E11" s="9">
        <v>72</v>
      </c>
      <c r="G11" s="5">
        <v>1823</v>
      </c>
    </row>
    <row r="12" spans="1:9" x14ac:dyDescent="0.2">
      <c r="A12" s="7" t="s">
        <v>406</v>
      </c>
      <c r="B12" s="8">
        <v>1847</v>
      </c>
      <c r="C12" s="6">
        <v>186062</v>
      </c>
      <c r="D12" s="6">
        <f t="shared" si="0"/>
        <v>-78</v>
      </c>
      <c r="E12" s="9">
        <v>71.900000000000006</v>
      </c>
      <c r="G12" s="5">
        <v>1824</v>
      </c>
    </row>
    <row r="13" spans="1:9" x14ac:dyDescent="0.2">
      <c r="A13" s="7" t="s">
        <v>407</v>
      </c>
      <c r="B13" s="8">
        <v>1849</v>
      </c>
      <c r="C13" s="6">
        <v>189783</v>
      </c>
      <c r="D13" s="6">
        <f t="shared" si="0"/>
        <v>3721</v>
      </c>
      <c r="E13" s="9">
        <v>73.400000000000006</v>
      </c>
      <c r="G13" s="5">
        <v>1825</v>
      </c>
      <c r="I13" s="6"/>
    </row>
    <row r="14" spans="1:9" x14ac:dyDescent="0.2">
      <c r="A14" s="7" t="s">
        <v>408</v>
      </c>
      <c r="B14" s="8">
        <v>1851</v>
      </c>
      <c r="C14" s="6">
        <v>194719</v>
      </c>
      <c r="D14" s="6">
        <f t="shared" si="0"/>
        <v>4936</v>
      </c>
      <c r="E14" s="9">
        <v>75.3</v>
      </c>
      <c r="G14" s="5">
        <v>1826</v>
      </c>
      <c r="I14" s="6"/>
    </row>
    <row r="15" spans="1:9" x14ac:dyDescent="0.2">
      <c r="A15" s="7" t="s">
        <v>409</v>
      </c>
      <c r="B15" s="8">
        <v>1855</v>
      </c>
      <c r="C15" s="6">
        <v>189480</v>
      </c>
      <c r="D15" s="6">
        <f t="shared" si="0"/>
        <v>-5239</v>
      </c>
      <c r="E15" s="9">
        <v>73.3</v>
      </c>
      <c r="G15" s="5">
        <v>1827</v>
      </c>
    </row>
    <row r="16" spans="1:9" x14ac:dyDescent="0.2">
      <c r="A16" s="7" t="s">
        <v>410</v>
      </c>
      <c r="B16" s="8">
        <v>1861</v>
      </c>
      <c r="C16" s="6">
        <v>197731</v>
      </c>
      <c r="D16" s="6">
        <f t="shared" si="0"/>
        <v>8251</v>
      </c>
      <c r="E16" s="9">
        <v>76.5</v>
      </c>
      <c r="G16" s="5">
        <v>1828</v>
      </c>
    </row>
    <row r="17" spans="1:9" x14ac:dyDescent="0.2">
      <c r="A17" s="7" t="s">
        <v>411</v>
      </c>
      <c r="B17" s="8">
        <v>1864</v>
      </c>
      <c r="C17" s="6">
        <v>202937</v>
      </c>
      <c r="D17" s="6">
        <f t="shared" si="0"/>
        <v>5206</v>
      </c>
      <c r="E17" s="9">
        <v>78.5</v>
      </c>
      <c r="G17" s="5">
        <v>1829</v>
      </c>
    </row>
    <row r="18" spans="1:9" x14ac:dyDescent="0.2">
      <c r="A18" s="7" t="s">
        <v>412</v>
      </c>
      <c r="B18" s="8">
        <v>1865</v>
      </c>
      <c r="C18" s="6">
        <v>203664</v>
      </c>
      <c r="D18" s="6">
        <f t="shared" si="0"/>
        <v>727</v>
      </c>
      <c r="E18" s="9">
        <v>78.8</v>
      </c>
      <c r="G18" s="5">
        <v>1830</v>
      </c>
    </row>
    <row r="19" spans="1:9" x14ac:dyDescent="0.2">
      <c r="A19" s="7" t="s">
        <v>413</v>
      </c>
      <c r="B19" s="8">
        <v>1871</v>
      </c>
      <c r="C19" s="6">
        <v>204028</v>
      </c>
      <c r="D19" s="6">
        <f t="shared" si="0"/>
        <v>364</v>
      </c>
      <c r="E19" s="9">
        <v>78.900000000000006</v>
      </c>
      <c r="G19" s="5">
        <v>1831</v>
      </c>
    </row>
    <row r="20" spans="1:9" x14ac:dyDescent="0.2">
      <c r="A20" s="7" t="s">
        <v>414</v>
      </c>
      <c r="B20" s="8">
        <v>1875</v>
      </c>
      <c r="C20" s="6">
        <v>204606</v>
      </c>
      <c r="D20" s="6">
        <f t="shared" si="0"/>
        <v>578</v>
      </c>
      <c r="E20" s="9">
        <v>79.099999999999994</v>
      </c>
      <c r="G20" s="5">
        <v>1832</v>
      </c>
    </row>
    <row r="21" spans="1:9" x14ac:dyDescent="0.2">
      <c r="A21" s="7" t="s">
        <v>415</v>
      </c>
      <c r="B21" s="8">
        <v>1880</v>
      </c>
      <c r="C21" s="6">
        <v>210507</v>
      </c>
      <c r="D21" s="6">
        <f t="shared" si="0"/>
        <v>5901</v>
      </c>
      <c r="E21" s="9">
        <v>81.400000000000006</v>
      </c>
      <c r="G21" s="5">
        <v>1833</v>
      </c>
    </row>
    <row r="22" spans="1:9" x14ac:dyDescent="0.2">
      <c r="A22" s="7" t="s">
        <v>416</v>
      </c>
      <c r="B22" s="8">
        <v>1885</v>
      </c>
      <c r="C22" s="6">
        <v>214633</v>
      </c>
      <c r="D22" s="6">
        <f t="shared" si="0"/>
        <v>4126</v>
      </c>
      <c r="E22" s="9">
        <v>83</v>
      </c>
      <c r="G22" s="5">
        <v>1834</v>
      </c>
    </row>
    <row r="23" spans="1:9" x14ac:dyDescent="0.2">
      <c r="A23" s="7" t="s">
        <v>417</v>
      </c>
      <c r="B23" s="8">
        <v>1890</v>
      </c>
      <c r="C23" s="6">
        <v>211481</v>
      </c>
      <c r="D23" s="6">
        <f t="shared" si="0"/>
        <v>-3152</v>
      </c>
      <c r="E23" s="9">
        <v>81.8</v>
      </c>
      <c r="G23" s="5">
        <v>1835</v>
      </c>
    </row>
    <row r="24" spans="1:9" x14ac:dyDescent="0.2">
      <c r="A24" s="7" t="s">
        <v>418</v>
      </c>
      <c r="B24" s="8">
        <v>1895</v>
      </c>
      <c r="C24" s="6">
        <v>217716</v>
      </c>
      <c r="D24" s="6">
        <f t="shared" si="0"/>
        <v>6235</v>
      </c>
      <c r="E24" s="9">
        <v>84.2</v>
      </c>
      <c r="G24" s="5">
        <v>1836</v>
      </c>
    </row>
    <row r="25" spans="1:9" x14ac:dyDescent="0.2">
      <c r="A25" s="7">
        <v>336</v>
      </c>
      <c r="B25" s="10">
        <f t="shared" ref="B25:B40" si="1">A25</f>
        <v>336</v>
      </c>
      <c r="C25" s="6">
        <v>234674</v>
      </c>
      <c r="D25" s="6">
        <f t="shared" si="0"/>
        <v>16958</v>
      </c>
      <c r="E25" s="9">
        <v>90.7</v>
      </c>
      <c r="G25" s="5">
        <v>1837</v>
      </c>
    </row>
    <row r="26" spans="1:9" x14ac:dyDescent="0.2">
      <c r="A26" s="7">
        <v>2162</v>
      </c>
      <c r="B26" s="10">
        <f t="shared" si="1"/>
        <v>2162</v>
      </c>
      <c r="C26" s="6">
        <v>245888</v>
      </c>
      <c r="D26" s="6">
        <f t="shared" si="0"/>
        <v>11214</v>
      </c>
      <c r="E26" s="9">
        <v>95.1</v>
      </c>
      <c r="G26" s="5">
        <v>1838</v>
      </c>
    </row>
    <row r="27" spans="1:9" x14ac:dyDescent="0.2">
      <c r="A27" s="7">
        <v>3988</v>
      </c>
      <c r="B27" s="10">
        <f t="shared" si="1"/>
        <v>3988</v>
      </c>
      <c r="C27" s="6">
        <v>259027</v>
      </c>
      <c r="D27" s="6">
        <f t="shared" si="0"/>
        <v>13139</v>
      </c>
      <c r="E27" s="9">
        <v>100.2</v>
      </c>
      <c r="G27" s="5">
        <v>1839</v>
      </c>
      <c r="H27" s="6">
        <f>C10</f>
        <v>175223</v>
      </c>
      <c r="I27" s="6">
        <f>D10</f>
        <v>41141</v>
      </c>
    </row>
    <row r="28" spans="1:9" x14ac:dyDescent="0.2">
      <c r="A28" s="7">
        <v>6180</v>
      </c>
      <c r="B28" s="10">
        <f t="shared" si="1"/>
        <v>6180</v>
      </c>
      <c r="C28" s="6">
        <v>263490</v>
      </c>
      <c r="D28" s="6">
        <f t="shared" si="0"/>
        <v>4463</v>
      </c>
      <c r="E28" s="9">
        <v>101.9</v>
      </c>
      <c r="G28" s="5">
        <v>1840</v>
      </c>
    </row>
    <row r="29" spans="1:9" x14ac:dyDescent="0.2">
      <c r="A29" s="7">
        <v>8371</v>
      </c>
      <c r="B29" s="10">
        <f t="shared" si="1"/>
        <v>8371</v>
      </c>
      <c r="C29" s="6">
        <v>261643</v>
      </c>
      <c r="D29" s="6">
        <f t="shared" si="0"/>
        <v>-1847</v>
      </c>
      <c r="E29" s="9">
        <v>101.2</v>
      </c>
      <c r="G29" s="5">
        <v>1841</v>
      </c>
    </row>
    <row r="30" spans="1:9" x14ac:dyDescent="0.2">
      <c r="A30" s="7">
        <v>10197</v>
      </c>
      <c r="B30" s="10">
        <f t="shared" si="1"/>
        <v>10197</v>
      </c>
      <c r="C30" s="6">
        <v>284702</v>
      </c>
      <c r="D30" s="6">
        <f t="shared" si="0"/>
        <v>23059</v>
      </c>
      <c r="E30" s="9">
        <v>110.1</v>
      </c>
      <c r="G30" s="5">
        <v>1842</v>
      </c>
    </row>
    <row r="31" spans="1:9" x14ac:dyDescent="0.2">
      <c r="A31" s="7">
        <v>11323</v>
      </c>
      <c r="B31" s="10">
        <f t="shared" si="1"/>
        <v>11323</v>
      </c>
      <c r="C31" s="6">
        <v>299782</v>
      </c>
      <c r="D31" s="6">
        <f t="shared" si="0"/>
        <v>15080</v>
      </c>
      <c r="E31" s="9">
        <v>115.9</v>
      </c>
      <c r="G31" s="5">
        <v>1843</v>
      </c>
    </row>
    <row r="32" spans="1:9" x14ac:dyDescent="0.2">
      <c r="A32" s="7">
        <v>13149</v>
      </c>
      <c r="B32" s="10">
        <f t="shared" si="1"/>
        <v>13149</v>
      </c>
      <c r="C32" s="6">
        <v>296913</v>
      </c>
      <c r="D32" s="6">
        <f t="shared" si="0"/>
        <v>-2869</v>
      </c>
      <c r="E32" s="9">
        <v>114.8</v>
      </c>
      <c r="G32" s="5">
        <v>1844</v>
      </c>
    </row>
    <row r="33" spans="1:9" x14ac:dyDescent="0.2">
      <c r="A33" s="7">
        <v>17532</v>
      </c>
      <c r="B33" s="10">
        <f t="shared" si="1"/>
        <v>17532</v>
      </c>
      <c r="C33" s="6">
        <v>290992</v>
      </c>
      <c r="D33" s="6">
        <f t="shared" si="0"/>
        <v>-5921</v>
      </c>
      <c r="E33" s="9">
        <v>112.5</v>
      </c>
      <c r="G33" s="5">
        <v>1845</v>
      </c>
    </row>
    <row r="34" spans="1:9" x14ac:dyDescent="0.2">
      <c r="A34" s="7">
        <v>22281</v>
      </c>
      <c r="B34" s="10">
        <f t="shared" si="1"/>
        <v>22281</v>
      </c>
      <c r="C34" s="6">
        <v>314889</v>
      </c>
      <c r="D34" s="6">
        <f t="shared" si="0"/>
        <v>23897</v>
      </c>
      <c r="E34" s="9">
        <v>121.7</v>
      </c>
      <c r="G34" s="5">
        <v>1846</v>
      </c>
      <c r="H34" s="6">
        <f>C11</f>
        <v>186140</v>
      </c>
      <c r="I34" s="6">
        <f>D11</f>
        <v>10917</v>
      </c>
    </row>
    <row r="35" spans="1:9" x14ac:dyDescent="0.2">
      <c r="A35" s="7">
        <v>24472</v>
      </c>
      <c r="B35" s="10">
        <f t="shared" si="1"/>
        <v>24472</v>
      </c>
      <c r="C35" s="6">
        <v>334790</v>
      </c>
      <c r="D35" s="6">
        <f t="shared" si="0"/>
        <v>19901</v>
      </c>
      <c r="E35" s="9">
        <v>129.4</v>
      </c>
      <c r="G35" s="5">
        <v>1847</v>
      </c>
      <c r="H35" s="6">
        <f>C12</f>
        <v>186062</v>
      </c>
      <c r="I35" s="6">
        <f>D12</f>
        <v>-78</v>
      </c>
    </row>
    <row r="36" spans="1:9" x14ac:dyDescent="0.2">
      <c r="A36" s="7">
        <v>25933</v>
      </c>
      <c r="B36" s="10">
        <f t="shared" si="1"/>
        <v>25933</v>
      </c>
      <c r="C36" s="6">
        <v>339841</v>
      </c>
      <c r="D36" s="6">
        <f t="shared" si="0"/>
        <v>5051</v>
      </c>
      <c r="E36" s="9">
        <v>131.4</v>
      </c>
      <c r="G36" s="5">
        <v>1848</v>
      </c>
    </row>
    <row r="37" spans="1:9" x14ac:dyDescent="0.2">
      <c r="A37" s="7">
        <v>29676</v>
      </c>
      <c r="B37" s="10">
        <f t="shared" si="1"/>
        <v>29676</v>
      </c>
      <c r="C37" s="6">
        <v>364602</v>
      </c>
      <c r="D37" s="6">
        <f t="shared" si="0"/>
        <v>24761</v>
      </c>
      <c r="E37" s="9">
        <v>141</v>
      </c>
      <c r="G37" s="5">
        <v>1849</v>
      </c>
      <c r="H37" s="6">
        <f>C13</f>
        <v>189783</v>
      </c>
      <c r="I37" s="6">
        <f>D13</f>
        <v>3721</v>
      </c>
    </row>
    <row r="38" spans="1:9" x14ac:dyDescent="0.2">
      <c r="A38" s="7">
        <v>33298</v>
      </c>
      <c r="B38" s="10">
        <f t="shared" si="1"/>
        <v>33298</v>
      </c>
      <c r="C38" s="6">
        <v>384634</v>
      </c>
      <c r="D38" s="6">
        <f t="shared" si="0"/>
        <v>20032</v>
      </c>
      <c r="E38" s="9">
        <v>148.69999999999999</v>
      </c>
      <c r="G38" s="5">
        <v>1850</v>
      </c>
    </row>
    <row r="39" spans="1:9" x14ac:dyDescent="0.2">
      <c r="A39" s="7">
        <v>36937</v>
      </c>
      <c r="B39" s="10">
        <f t="shared" si="1"/>
        <v>36937</v>
      </c>
      <c r="C39" s="6">
        <v>439539</v>
      </c>
      <c r="D39" s="6">
        <f t="shared" si="0"/>
        <v>54905</v>
      </c>
      <c r="E39" s="9">
        <v>169.96870000000001</v>
      </c>
      <c r="G39" s="5">
        <v>1851</v>
      </c>
      <c r="H39" s="6">
        <f>C14</f>
        <v>194719</v>
      </c>
      <c r="I39" s="6">
        <f>D14</f>
        <v>4936</v>
      </c>
    </row>
    <row r="40" spans="1:9" x14ac:dyDescent="0.2">
      <c r="A40" s="7">
        <v>40575</v>
      </c>
      <c r="B40" s="10">
        <f t="shared" si="1"/>
        <v>40575</v>
      </c>
      <c r="C40" s="11">
        <v>512353</v>
      </c>
      <c r="D40" s="6">
        <f>C40-C39</f>
        <v>72814</v>
      </c>
      <c r="E40" s="9">
        <f>C40/2586.4</f>
        <v>198.0950355706774</v>
      </c>
      <c r="G40" s="5">
        <v>1852</v>
      </c>
    </row>
    <row r="41" spans="1:9" x14ac:dyDescent="0.2">
      <c r="A41" s="12"/>
      <c r="B41" s="12"/>
      <c r="G41" s="5">
        <v>1853</v>
      </c>
    </row>
    <row r="42" spans="1:9" x14ac:dyDescent="0.2">
      <c r="G42" s="5">
        <v>1854</v>
      </c>
    </row>
    <row r="43" spans="1:9" x14ac:dyDescent="0.2">
      <c r="A43" s="12"/>
      <c r="G43" s="5">
        <v>1855</v>
      </c>
      <c r="H43" s="6">
        <f>C15</f>
        <v>189480</v>
      </c>
      <c r="I43" s="6">
        <f>D15</f>
        <v>-5239</v>
      </c>
    </row>
    <row r="44" spans="1:9" x14ac:dyDescent="0.2">
      <c r="A44" s="12"/>
      <c r="G44" s="5">
        <v>1856</v>
      </c>
    </row>
    <row r="45" spans="1:9" x14ac:dyDescent="0.2">
      <c r="A45" s="12"/>
      <c r="B45" s="13"/>
      <c r="G45" s="5">
        <v>1857</v>
      </c>
    </row>
    <row r="46" spans="1:9" x14ac:dyDescent="0.2">
      <c r="A46" s="12"/>
      <c r="B46" s="13"/>
      <c r="G46" s="5">
        <v>1858</v>
      </c>
    </row>
    <row r="47" spans="1:9" x14ac:dyDescent="0.2">
      <c r="A47" s="12"/>
      <c r="B47" s="13"/>
      <c r="G47" s="5">
        <v>1859</v>
      </c>
    </row>
    <row r="48" spans="1:9" x14ac:dyDescent="0.2">
      <c r="A48" s="12"/>
      <c r="B48" s="13"/>
      <c r="G48" s="5">
        <v>1860</v>
      </c>
    </row>
    <row r="49" spans="1:9" x14ac:dyDescent="0.2">
      <c r="A49" s="12"/>
      <c r="B49" s="13"/>
      <c r="G49" s="5">
        <v>1861</v>
      </c>
      <c r="H49" s="6">
        <f>C16</f>
        <v>197731</v>
      </c>
      <c r="I49" s="6">
        <f>D16</f>
        <v>8251</v>
      </c>
    </row>
    <row r="50" spans="1:9" x14ac:dyDescent="0.2">
      <c r="A50" s="12"/>
      <c r="B50" s="13"/>
      <c r="G50" s="5">
        <v>1862</v>
      </c>
    </row>
    <row r="51" spans="1:9" x14ac:dyDescent="0.2">
      <c r="A51" s="12"/>
      <c r="B51" s="13"/>
      <c r="G51" s="5">
        <v>1863</v>
      </c>
    </row>
    <row r="52" spans="1:9" x14ac:dyDescent="0.2">
      <c r="A52" s="12"/>
      <c r="B52" s="13"/>
      <c r="G52" s="5">
        <v>1864</v>
      </c>
      <c r="H52" s="6">
        <f>C17</f>
        <v>202937</v>
      </c>
      <c r="I52" s="6">
        <f>D17</f>
        <v>5206</v>
      </c>
    </row>
    <row r="53" spans="1:9" x14ac:dyDescent="0.2">
      <c r="B53" s="13"/>
      <c r="G53" s="5">
        <v>1865</v>
      </c>
      <c r="H53" s="6">
        <f>C18</f>
        <v>203664</v>
      </c>
      <c r="I53" s="6">
        <f>D18</f>
        <v>727</v>
      </c>
    </row>
    <row r="54" spans="1:9" x14ac:dyDescent="0.2">
      <c r="B54" s="13"/>
      <c r="G54" s="5">
        <v>1866</v>
      </c>
    </row>
    <row r="55" spans="1:9" x14ac:dyDescent="0.2">
      <c r="B55" s="13"/>
      <c r="G55" s="5">
        <v>1867</v>
      </c>
    </row>
    <row r="56" spans="1:9" x14ac:dyDescent="0.2">
      <c r="A56" s="14"/>
      <c r="B56" s="13"/>
      <c r="G56" s="5">
        <v>1868</v>
      </c>
    </row>
    <row r="57" spans="1:9" x14ac:dyDescent="0.2">
      <c r="A57" s="14"/>
      <c r="B57" s="13"/>
      <c r="G57" s="5">
        <v>1869</v>
      </c>
    </row>
    <row r="58" spans="1:9" x14ac:dyDescent="0.2">
      <c r="A58" s="14"/>
      <c r="B58" s="13"/>
      <c r="G58" s="5">
        <v>1870</v>
      </c>
    </row>
    <row r="59" spans="1:9" x14ac:dyDescent="0.2">
      <c r="A59" s="14"/>
      <c r="B59" s="13"/>
      <c r="G59" s="5">
        <v>1871</v>
      </c>
      <c r="H59" s="6">
        <f>C19</f>
        <v>204028</v>
      </c>
      <c r="I59" s="6">
        <f>D19</f>
        <v>364</v>
      </c>
    </row>
    <row r="60" spans="1:9" x14ac:dyDescent="0.2">
      <c r="A60" s="14"/>
      <c r="B60" s="13"/>
      <c r="G60" s="5">
        <v>1872</v>
      </c>
    </row>
    <row r="61" spans="1:9" x14ac:dyDescent="0.2">
      <c r="A61" s="14"/>
      <c r="B61" s="13"/>
      <c r="G61" s="5">
        <v>1873</v>
      </c>
    </row>
    <row r="62" spans="1:9" x14ac:dyDescent="0.2">
      <c r="A62" s="14"/>
      <c r="B62" s="13"/>
      <c r="G62" s="5">
        <v>1874</v>
      </c>
    </row>
    <row r="63" spans="1:9" x14ac:dyDescent="0.2">
      <c r="A63" s="14"/>
      <c r="B63" s="13"/>
      <c r="G63" s="5">
        <v>1875</v>
      </c>
      <c r="H63" s="6">
        <f>C20</f>
        <v>204606</v>
      </c>
      <c r="I63" s="6">
        <f>D20</f>
        <v>578</v>
      </c>
    </row>
    <row r="64" spans="1:9" x14ac:dyDescent="0.2">
      <c r="A64" s="14"/>
      <c r="B64" s="13"/>
      <c r="G64" s="5">
        <v>1876</v>
      </c>
    </row>
    <row r="65" spans="1:9" x14ac:dyDescent="0.2">
      <c r="A65" s="14"/>
      <c r="B65" s="13"/>
      <c r="G65" s="5">
        <v>1877</v>
      </c>
    </row>
    <row r="66" spans="1:9" x14ac:dyDescent="0.2">
      <c r="A66" s="14"/>
      <c r="B66" s="13"/>
      <c r="G66" s="5">
        <v>1878</v>
      </c>
    </row>
    <row r="67" spans="1:9" x14ac:dyDescent="0.2">
      <c r="A67" s="14"/>
      <c r="B67" s="13"/>
      <c r="G67" s="5">
        <v>1879</v>
      </c>
    </row>
    <row r="68" spans="1:9" x14ac:dyDescent="0.2">
      <c r="A68" s="14"/>
      <c r="B68" s="13"/>
      <c r="G68" s="5">
        <v>1880</v>
      </c>
      <c r="H68" s="6">
        <f>C21</f>
        <v>210507</v>
      </c>
      <c r="I68" s="6">
        <f>D21</f>
        <v>5901</v>
      </c>
    </row>
    <row r="69" spans="1:9" x14ac:dyDescent="0.2">
      <c r="A69" s="14"/>
      <c r="B69" s="13"/>
      <c r="G69" s="5">
        <v>1881</v>
      </c>
    </row>
    <row r="70" spans="1:9" x14ac:dyDescent="0.2">
      <c r="A70" s="14"/>
      <c r="B70" s="13"/>
      <c r="G70" s="5">
        <v>1882</v>
      </c>
    </row>
    <row r="71" spans="1:9" x14ac:dyDescent="0.2">
      <c r="A71" s="14"/>
      <c r="B71" s="13"/>
      <c r="G71" s="5">
        <v>1883</v>
      </c>
    </row>
    <row r="72" spans="1:9" x14ac:dyDescent="0.2">
      <c r="A72" s="14"/>
      <c r="B72" s="13"/>
      <c r="G72" s="5">
        <v>1884</v>
      </c>
    </row>
    <row r="73" spans="1:9" x14ac:dyDescent="0.2">
      <c r="A73" s="14"/>
      <c r="B73" s="13"/>
      <c r="G73" s="5">
        <v>1885</v>
      </c>
      <c r="H73" s="6">
        <f>C22</f>
        <v>214633</v>
      </c>
      <c r="I73" s="6">
        <f>D22</f>
        <v>4126</v>
      </c>
    </row>
    <row r="74" spans="1:9" x14ac:dyDescent="0.2">
      <c r="A74" s="14"/>
      <c r="B74" s="13"/>
      <c r="G74" s="5">
        <v>1886</v>
      </c>
    </row>
    <row r="75" spans="1:9" x14ac:dyDescent="0.2">
      <c r="A75" s="14"/>
      <c r="B75" s="13"/>
      <c r="G75" s="5">
        <v>1887</v>
      </c>
    </row>
    <row r="76" spans="1:9" x14ac:dyDescent="0.2">
      <c r="A76" s="14"/>
      <c r="G76" s="5">
        <v>1888</v>
      </c>
    </row>
    <row r="77" spans="1:9" x14ac:dyDescent="0.2">
      <c r="A77" s="14"/>
      <c r="G77" s="5">
        <v>1889</v>
      </c>
    </row>
    <row r="78" spans="1:9" x14ac:dyDescent="0.2">
      <c r="A78" s="14"/>
      <c r="G78" s="5">
        <v>1890</v>
      </c>
      <c r="H78" s="6">
        <f>C23</f>
        <v>211481</v>
      </c>
      <c r="I78" s="6">
        <f>D23</f>
        <v>-3152</v>
      </c>
    </row>
    <row r="79" spans="1:9" x14ac:dyDescent="0.2">
      <c r="A79" s="14"/>
      <c r="G79" s="5">
        <v>1891</v>
      </c>
    </row>
    <row r="80" spans="1:9" x14ac:dyDescent="0.2">
      <c r="A80" s="14"/>
      <c r="G80" s="5">
        <v>1892</v>
      </c>
    </row>
    <row r="81" spans="1:9" x14ac:dyDescent="0.2">
      <c r="A81" s="14"/>
      <c r="G81" s="5">
        <v>1893</v>
      </c>
    </row>
    <row r="82" spans="1:9" x14ac:dyDescent="0.2">
      <c r="A82" s="14"/>
      <c r="G82" s="5">
        <v>1894</v>
      </c>
    </row>
    <row r="83" spans="1:9" x14ac:dyDescent="0.2">
      <c r="A83" s="14"/>
      <c r="G83" s="5">
        <v>1895</v>
      </c>
      <c r="H83" s="6">
        <f>C24</f>
        <v>217716</v>
      </c>
      <c r="I83" s="6">
        <f>D24</f>
        <v>6235</v>
      </c>
    </row>
    <row r="84" spans="1:9" x14ac:dyDescent="0.2">
      <c r="A84" s="14"/>
      <c r="G84" s="5">
        <v>1896</v>
      </c>
    </row>
    <row r="85" spans="1:9" x14ac:dyDescent="0.2">
      <c r="A85" s="14"/>
      <c r="G85" s="5">
        <v>1897</v>
      </c>
    </row>
    <row r="86" spans="1:9" x14ac:dyDescent="0.2">
      <c r="A86" s="14"/>
      <c r="G86" s="5">
        <v>1898</v>
      </c>
    </row>
    <row r="87" spans="1:9" x14ac:dyDescent="0.2">
      <c r="A87" s="15"/>
      <c r="G87" s="5">
        <v>1899</v>
      </c>
    </row>
    <row r="88" spans="1:9" x14ac:dyDescent="0.2">
      <c r="G88" s="5">
        <v>1900</v>
      </c>
      <c r="H88" s="6">
        <f>C25</f>
        <v>234674</v>
      </c>
      <c r="I88" s="6">
        <f>D25</f>
        <v>16958</v>
      </c>
    </row>
    <row r="89" spans="1:9" x14ac:dyDescent="0.2">
      <c r="G89" s="5">
        <v>1901</v>
      </c>
    </row>
    <row r="90" spans="1:9" x14ac:dyDescent="0.2">
      <c r="G90" s="5">
        <v>1902</v>
      </c>
    </row>
    <row r="91" spans="1:9" x14ac:dyDescent="0.2">
      <c r="G91" s="5">
        <v>1903</v>
      </c>
    </row>
    <row r="92" spans="1:9" x14ac:dyDescent="0.2">
      <c r="G92" s="5">
        <v>1904</v>
      </c>
    </row>
    <row r="93" spans="1:9" x14ac:dyDescent="0.2">
      <c r="G93" s="5">
        <v>1905</v>
      </c>
      <c r="H93" s="6">
        <f>C26</f>
        <v>245888</v>
      </c>
      <c r="I93" s="6">
        <f>D26</f>
        <v>11214</v>
      </c>
    </row>
    <row r="94" spans="1:9" x14ac:dyDescent="0.2">
      <c r="G94" s="5">
        <v>1906</v>
      </c>
    </row>
    <row r="95" spans="1:9" x14ac:dyDescent="0.2">
      <c r="G95" s="5">
        <v>1907</v>
      </c>
    </row>
    <row r="96" spans="1:9" x14ac:dyDescent="0.2">
      <c r="G96" s="5">
        <v>1908</v>
      </c>
    </row>
    <row r="97" spans="7:9" x14ac:dyDescent="0.2">
      <c r="G97" s="5">
        <v>1909</v>
      </c>
    </row>
    <row r="98" spans="7:9" x14ac:dyDescent="0.2">
      <c r="G98" s="5">
        <v>1910</v>
      </c>
      <c r="H98" s="6">
        <f>C27</f>
        <v>259027</v>
      </c>
      <c r="I98" s="6">
        <f>D27</f>
        <v>13139</v>
      </c>
    </row>
    <row r="99" spans="7:9" x14ac:dyDescent="0.2">
      <c r="G99" s="5">
        <v>1911</v>
      </c>
    </row>
    <row r="100" spans="7:9" x14ac:dyDescent="0.2">
      <c r="G100" s="5">
        <v>1912</v>
      </c>
    </row>
    <row r="101" spans="7:9" x14ac:dyDescent="0.2">
      <c r="G101" s="5">
        <v>1913</v>
      </c>
    </row>
    <row r="102" spans="7:9" x14ac:dyDescent="0.2">
      <c r="G102" s="5">
        <v>1914</v>
      </c>
    </row>
    <row r="103" spans="7:9" x14ac:dyDescent="0.2">
      <c r="G103" s="5">
        <v>1915</v>
      </c>
    </row>
    <row r="104" spans="7:9" x14ac:dyDescent="0.2">
      <c r="G104" s="5">
        <v>1916</v>
      </c>
      <c r="H104" s="6">
        <f>C28</f>
        <v>263490</v>
      </c>
      <c r="I104" s="6">
        <f>D28</f>
        <v>4463</v>
      </c>
    </row>
    <row r="105" spans="7:9" x14ac:dyDescent="0.2">
      <c r="G105" s="5">
        <v>1917</v>
      </c>
    </row>
    <row r="106" spans="7:9" x14ac:dyDescent="0.2">
      <c r="G106" s="5">
        <v>1918</v>
      </c>
    </row>
    <row r="107" spans="7:9" x14ac:dyDescent="0.2">
      <c r="G107" s="5">
        <v>1919</v>
      </c>
    </row>
    <row r="108" spans="7:9" x14ac:dyDescent="0.2">
      <c r="G108" s="5">
        <v>1920</v>
      </c>
    </row>
    <row r="109" spans="7:9" x14ac:dyDescent="0.2">
      <c r="G109" s="5">
        <v>1921</v>
      </c>
    </row>
    <row r="110" spans="7:9" x14ac:dyDescent="0.2">
      <c r="G110" s="5">
        <v>1922</v>
      </c>
      <c r="H110" s="6">
        <f>C29</f>
        <v>261643</v>
      </c>
      <c r="I110" s="6">
        <f>D29</f>
        <v>-1847</v>
      </c>
    </row>
    <row r="111" spans="7:9" x14ac:dyDescent="0.2">
      <c r="G111" s="5">
        <v>1923</v>
      </c>
    </row>
    <row r="112" spans="7:9" x14ac:dyDescent="0.2">
      <c r="G112" s="5">
        <v>1924</v>
      </c>
    </row>
    <row r="113" spans="7:9" x14ac:dyDescent="0.2">
      <c r="G113" s="5">
        <v>1925</v>
      </c>
    </row>
    <row r="114" spans="7:9" x14ac:dyDescent="0.2">
      <c r="G114" s="5">
        <v>1926</v>
      </c>
    </row>
    <row r="115" spans="7:9" x14ac:dyDescent="0.2">
      <c r="G115" s="5">
        <v>1927</v>
      </c>
      <c r="H115" s="6">
        <f>C30</f>
        <v>284702</v>
      </c>
      <c r="I115" s="6">
        <f>D30</f>
        <v>23059</v>
      </c>
    </row>
    <row r="116" spans="7:9" x14ac:dyDescent="0.2">
      <c r="G116" s="5">
        <v>1928</v>
      </c>
    </row>
    <row r="117" spans="7:9" x14ac:dyDescent="0.2">
      <c r="G117" s="5">
        <v>1929</v>
      </c>
    </row>
    <row r="118" spans="7:9" x14ac:dyDescent="0.2">
      <c r="G118" s="5">
        <v>1930</v>
      </c>
      <c r="H118" s="6">
        <f>C31</f>
        <v>299782</v>
      </c>
      <c r="I118" s="6">
        <f>D31</f>
        <v>15080</v>
      </c>
    </row>
    <row r="119" spans="7:9" x14ac:dyDescent="0.2">
      <c r="G119" s="5">
        <v>1931</v>
      </c>
    </row>
    <row r="120" spans="7:9" x14ac:dyDescent="0.2">
      <c r="G120" s="5">
        <v>1932</v>
      </c>
    </row>
    <row r="121" spans="7:9" x14ac:dyDescent="0.2">
      <c r="G121" s="5">
        <v>1933</v>
      </c>
    </row>
    <row r="122" spans="7:9" x14ac:dyDescent="0.2">
      <c r="G122" s="5">
        <v>1934</v>
      </c>
    </row>
    <row r="123" spans="7:9" x14ac:dyDescent="0.2">
      <c r="G123" s="5">
        <v>1935</v>
      </c>
      <c r="H123" s="6">
        <f>C32</f>
        <v>296913</v>
      </c>
      <c r="I123" s="6">
        <f>D32</f>
        <v>-2869</v>
      </c>
    </row>
    <row r="124" spans="7:9" x14ac:dyDescent="0.2">
      <c r="G124" s="5">
        <v>1936</v>
      </c>
    </row>
    <row r="125" spans="7:9" x14ac:dyDescent="0.2">
      <c r="G125" s="5">
        <v>1937</v>
      </c>
    </row>
    <row r="126" spans="7:9" x14ac:dyDescent="0.2">
      <c r="G126" s="5">
        <v>1938</v>
      </c>
    </row>
    <row r="127" spans="7:9" x14ac:dyDescent="0.2">
      <c r="G127" s="5">
        <v>1939</v>
      </c>
    </row>
    <row r="128" spans="7:9" x14ac:dyDescent="0.2">
      <c r="G128" s="5">
        <v>1940</v>
      </c>
    </row>
    <row r="129" spans="7:9" x14ac:dyDescent="0.2">
      <c r="G129" s="5">
        <v>1941</v>
      </c>
    </row>
    <row r="130" spans="7:9" x14ac:dyDescent="0.2">
      <c r="G130" s="5">
        <v>1942</v>
      </c>
    </row>
    <row r="131" spans="7:9" x14ac:dyDescent="0.2">
      <c r="G131" s="5">
        <v>1943</v>
      </c>
    </row>
    <row r="132" spans="7:9" x14ac:dyDescent="0.2">
      <c r="G132" s="5">
        <v>1944</v>
      </c>
    </row>
    <row r="133" spans="7:9" x14ac:dyDescent="0.2">
      <c r="G133" s="5">
        <v>1945</v>
      </c>
    </row>
    <row r="134" spans="7:9" x14ac:dyDescent="0.2">
      <c r="G134" s="5">
        <v>1946</v>
      </c>
    </row>
    <row r="135" spans="7:9" x14ac:dyDescent="0.2">
      <c r="G135" s="5">
        <v>1947</v>
      </c>
      <c r="H135" s="6">
        <f>C33</f>
        <v>290992</v>
      </c>
      <c r="I135" s="6">
        <f>D33</f>
        <v>-5921</v>
      </c>
    </row>
    <row r="136" spans="7:9" x14ac:dyDescent="0.2">
      <c r="G136" s="5">
        <v>1948</v>
      </c>
    </row>
    <row r="137" spans="7:9" x14ac:dyDescent="0.2">
      <c r="G137" s="5">
        <v>1949</v>
      </c>
    </row>
    <row r="138" spans="7:9" x14ac:dyDescent="0.2">
      <c r="G138" s="5">
        <v>1950</v>
      </c>
    </row>
    <row r="139" spans="7:9" x14ac:dyDescent="0.2">
      <c r="G139" s="5">
        <v>1951</v>
      </c>
    </row>
    <row r="140" spans="7:9" x14ac:dyDescent="0.2">
      <c r="G140" s="5">
        <v>1952</v>
      </c>
    </row>
    <row r="141" spans="7:9" x14ac:dyDescent="0.2">
      <c r="G141" s="5">
        <v>1953</v>
      </c>
    </row>
    <row r="142" spans="7:9" x14ac:dyDescent="0.2">
      <c r="G142" s="5">
        <v>1954</v>
      </c>
    </row>
    <row r="143" spans="7:9" x14ac:dyDescent="0.2">
      <c r="G143" s="5">
        <v>1955</v>
      </c>
    </row>
    <row r="144" spans="7:9" x14ac:dyDescent="0.2">
      <c r="G144" s="5">
        <v>1956</v>
      </c>
    </row>
    <row r="145" spans="7:9" x14ac:dyDescent="0.2">
      <c r="G145" s="5">
        <v>1957</v>
      </c>
    </row>
    <row r="146" spans="7:9" x14ac:dyDescent="0.2">
      <c r="G146" s="5">
        <v>1958</v>
      </c>
    </row>
    <row r="147" spans="7:9" x14ac:dyDescent="0.2">
      <c r="G147" s="5">
        <v>1959</v>
      </c>
    </row>
    <row r="148" spans="7:9" x14ac:dyDescent="0.2">
      <c r="G148" s="5">
        <v>1960</v>
      </c>
      <c r="H148" s="6">
        <f>C34</f>
        <v>314889</v>
      </c>
      <c r="I148" s="6">
        <f>D34</f>
        <v>23897</v>
      </c>
    </row>
    <row r="149" spans="7:9" x14ac:dyDescent="0.2">
      <c r="G149" s="5">
        <v>1961</v>
      </c>
    </row>
    <row r="150" spans="7:9" x14ac:dyDescent="0.2">
      <c r="G150" s="5">
        <v>1962</v>
      </c>
    </row>
    <row r="151" spans="7:9" x14ac:dyDescent="0.2">
      <c r="G151" s="5">
        <v>1963</v>
      </c>
    </row>
    <row r="152" spans="7:9" x14ac:dyDescent="0.2">
      <c r="G152" s="5">
        <v>1964</v>
      </c>
    </row>
    <row r="153" spans="7:9" x14ac:dyDescent="0.2">
      <c r="G153" s="5">
        <v>1965</v>
      </c>
    </row>
    <row r="154" spans="7:9" x14ac:dyDescent="0.2">
      <c r="G154" s="5">
        <v>1966</v>
      </c>
      <c r="H154" s="6">
        <f>C35</f>
        <v>334790</v>
      </c>
      <c r="I154" s="6">
        <f>D35</f>
        <v>19901</v>
      </c>
    </row>
    <row r="155" spans="7:9" x14ac:dyDescent="0.2">
      <c r="G155" s="5">
        <v>1967</v>
      </c>
    </row>
    <row r="156" spans="7:9" x14ac:dyDescent="0.2">
      <c r="G156" s="5">
        <v>1968</v>
      </c>
    </row>
    <row r="157" spans="7:9" x14ac:dyDescent="0.2">
      <c r="G157" s="5">
        <v>1969</v>
      </c>
    </row>
    <row r="158" spans="7:9" x14ac:dyDescent="0.2">
      <c r="G158" s="5">
        <v>1970</v>
      </c>
      <c r="H158" s="6">
        <f>C36</f>
        <v>339841</v>
      </c>
      <c r="I158" s="6">
        <f>D36</f>
        <v>5051</v>
      </c>
    </row>
    <row r="159" spans="7:9" x14ac:dyDescent="0.2">
      <c r="G159" s="5">
        <v>1971</v>
      </c>
    </row>
    <row r="160" spans="7:9" x14ac:dyDescent="0.2">
      <c r="G160" s="5">
        <v>1972</v>
      </c>
    </row>
    <row r="161" spans="7:9" x14ac:dyDescent="0.2">
      <c r="G161" s="5">
        <v>1973</v>
      </c>
    </row>
    <row r="162" spans="7:9" x14ac:dyDescent="0.2">
      <c r="G162" s="5">
        <v>1974</v>
      </c>
    </row>
    <row r="163" spans="7:9" x14ac:dyDescent="0.2">
      <c r="G163" s="5">
        <v>1975</v>
      </c>
    </row>
    <row r="164" spans="7:9" x14ac:dyDescent="0.2">
      <c r="G164" s="5">
        <v>1976</v>
      </c>
    </row>
    <row r="165" spans="7:9" x14ac:dyDescent="0.2">
      <c r="G165" s="5">
        <v>1977</v>
      </c>
    </row>
    <row r="166" spans="7:9" x14ac:dyDescent="0.2">
      <c r="G166" s="5">
        <v>1978</v>
      </c>
    </row>
    <row r="167" spans="7:9" x14ac:dyDescent="0.2">
      <c r="G167" s="5">
        <v>1979</v>
      </c>
    </row>
    <row r="168" spans="7:9" x14ac:dyDescent="0.2">
      <c r="G168" s="5">
        <v>1980</v>
      </c>
    </row>
    <row r="169" spans="7:9" x14ac:dyDescent="0.2">
      <c r="G169" s="5">
        <v>1981</v>
      </c>
      <c r="H169" s="6">
        <f>C37</f>
        <v>364602</v>
      </c>
      <c r="I169" s="6">
        <f>D37</f>
        <v>24761</v>
      </c>
    </row>
    <row r="170" spans="7:9" x14ac:dyDescent="0.2">
      <c r="G170" s="5">
        <v>1982</v>
      </c>
    </row>
    <row r="171" spans="7:9" x14ac:dyDescent="0.2">
      <c r="G171" s="5">
        <v>1983</v>
      </c>
    </row>
    <row r="172" spans="7:9" x14ac:dyDescent="0.2">
      <c r="G172" s="5">
        <v>1984</v>
      </c>
    </row>
    <row r="173" spans="7:9" x14ac:dyDescent="0.2">
      <c r="G173" s="5">
        <v>1985</v>
      </c>
    </row>
    <row r="174" spans="7:9" x14ac:dyDescent="0.2">
      <c r="G174" s="5">
        <v>1986</v>
      </c>
    </row>
    <row r="175" spans="7:9" x14ac:dyDescent="0.2">
      <c r="G175" s="5">
        <v>1987</v>
      </c>
    </row>
    <row r="176" spans="7:9" x14ac:dyDescent="0.2">
      <c r="G176" s="5">
        <v>1988</v>
      </c>
    </row>
    <row r="177" spans="7:9" x14ac:dyDescent="0.2">
      <c r="G177" s="5">
        <v>1989</v>
      </c>
    </row>
    <row r="178" spans="7:9" x14ac:dyDescent="0.2">
      <c r="G178" s="5">
        <v>1990</v>
      </c>
    </row>
    <row r="179" spans="7:9" x14ac:dyDescent="0.2">
      <c r="G179" s="5">
        <v>1991</v>
      </c>
      <c r="H179" s="6">
        <f>C38</f>
        <v>384634</v>
      </c>
      <c r="I179" s="6">
        <f>D38</f>
        <v>20032</v>
      </c>
    </row>
    <row r="180" spans="7:9" x14ac:dyDescent="0.2">
      <c r="G180" s="5">
        <v>1992</v>
      </c>
    </row>
    <row r="181" spans="7:9" x14ac:dyDescent="0.2">
      <c r="G181" s="5">
        <v>1993</v>
      </c>
    </row>
    <row r="182" spans="7:9" x14ac:dyDescent="0.2">
      <c r="G182" s="5">
        <v>1994</v>
      </c>
    </row>
    <row r="183" spans="7:9" x14ac:dyDescent="0.2">
      <c r="G183" s="5">
        <v>1995</v>
      </c>
    </row>
    <row r="184" spans="7:9" x14ac:dyDescent="0.2">
      <c r="G184" s="5">
        <v>1996</v>
      </c>
    </row>
    <row r="185" spans="7:9" x14ac:dyDescent="0.2">
      <c r="G185" s="5">
        <v>1997</v>
      </c>
    </row>
    <row r="186" spans="7:9" x14ac:dyDescent="0.2">
      <c r="G186" s="5">
        <v>1998</v>
      </c>
    </row>
    <row r="187" spans="7:9" x14ac:dyDescent="0.2">
      <c r="G187" s="5">
        <v>1999</v>
      </c>
    </row>
    <row r="188" spans="7:9" x14ac:dyDescent="0.2">
      <c r="G188" s="5">
        <v>2000</v>
      </c>
    </row>
    <row r="189" spans="7:9" x14ac:dyDescent="0.2">
      <c r="G189" s="5">
        <v>2001</v>
      </c>
      <c r="H189" s="6">
        <f>C39</f>
        <v>439539</v>
      </c>
      <c r="I189" s="6">
        <f>D39</f>
        <v>54905</v>
      </c>
    </row>
    <row r="190" spans="7:9" x14ac:dyDescent="0.2">
      <c r="G190" s="5">
        <v>2002</v>
      </c>
    </row>
    <row r="191" spans="7:9" x14ac:dyDescent="0.2">
      <c r="G191" s="5">
        <v>2003</v>
      </c>
    </row>
    <row r="192" spans="7:9" x14ac:dyDescent="0.2">
      <c r="G192" s="5">
        <v>2004</v>
      </c>
    </row>
    <row r="193" spans="7:9" x14ac:dyDescent="0.2">
      <c r="G193" s="5">
        <v>2005</v>
      </c>
    </row>
    <row r="194" spans="7:9" x14ac:dyDescent="0.2">
      <c r="G194" s="5">
        <v>2006</v>
      </c>
    </row>
    <row r="195" spans="7:9" x14ac:dyDescent="0.2">
      <c r="G195" s="5">
        <v>2007</v>
      </c>
    </row>
    <row r="196" spans="7:9" x14ac:dyDescent="0.2">
      <c r="G196" s="5">
        <v>2008</v>
      </c>
    </row>
    <row r="197" spans="7:9" x14ac:dyDescent="0.2">
      <c r="G197" s="5">
        <v>2009</v>
      </c>
    </row>
    <row r="198" spans="7:9" x14ac:dyDescent="0.2">
      <c r="G198" s="5">
        <v>2010</v>
      </c>
    </row>
    <row r="199" spans="7:9" x14ac:dyDescent="0.2">
      <c r="G199" s="5">
        <v>2011</v>
      </c>
      <c r="H199" s="6">
        <f>C40</f>
        <v>512353</v>
      </c>
      <c r="I199" s="6">
        <f>D40</f>
        <v>72814</v>
      </c>
    </row>
    <row r="202" spans="7:9" x14ac:dyDescent="0.2">
      <c r="G202" s="1"/>
      <c r="H202" s="1" t="s">
        <v>402</v>
      </c>
    </row>
    <row r="203" spans="7:9" x14ac:dyDescent="0.2">
      <c r="G203" s="8">
        <v>1821</v>
      </c>
      <c r="H203" s="6">
        <v>134082</v>
      </c>
    </row>
    <row r="204" spans="7:9" x14ac:dyDescent="0.2">
      <c r="G204" s="8">
        <v>1839</v>
      </c>
      <c r="H204" s="6">
        <v>175223</v>
      </c>
      <c r="I204" s="1">
        <f>(H204/H203)^(1/G204-G203)</f>
        <v>2.3029889637875166E-212</v>
      </c>
    </row>
    <row r="205" spans="7:9" x14ac:dyDescent="0.2">
      <c r="G205" s="8">
        <v>1846</v>
      </c>
      <c r="H205" s="6">
        <v>186140</v>
      </c>
      <c r="I205" s="1">
        <f t="shared" ref="I205:I220" si="2">(H205/H204)^(1/G205-G204)</f>
        <v>5.3560251081470356E-49</v>
      </c>
    </row>
    <row r="206" spans="7:9" x14ac:dyDescent="0.2">
      <c r="G206" s="8">
        <v>1847</v>
      </c>
      <c r="H206" s="6">
        <v>186062</v>
      </c>
      <c r="I206" s="1">
        <f t="shared" si="2"/>
        <v>2.1677910166758414</v>
      </c>
    </row>
    <row r="207" spans="7:9" x14ac:dyDescent="0.2">
      <c r="G207" s="8">
        <v>1849</v>
      </c>
      <c r="H207" s="6">
        <v>189783</v>
      </c>
      <c r="I207" s="1">
        <f t="shared" si="2"/>
        <v>1.3076809481943659E-16</v>
      </c>
    </row>
    <row r="208" spans="7:9" x14ac:dyDescent="0.2">
      <c r="G208" s="8">
        <v>1851</v>
      </c>
      <c r="H208" s="6">
        <v>194719</v>
      </c>
      <c r="I208" s="1">
        <f t="shared" si="2"/>
        <v>2.408598453714177E-21</v>
      </c>
    </row>
    <row r="209" spans="7:9" x14ac:dyDescent="0.2">
      <c r="G209" s="8">
        <v>1855</v>
      </c>
      <c r="H209" s="6">
        <v>189480</v>
      </c>
      <c r="I209" s="1">
        <f t="shared" si="2"/>
        <v>8.4140354925804535E+21</v>
      </c>
    </row>
    <row r="210" spans="7:9" x14ac:dyDescent="0.2">
      <c r="G210" s="8">
        <v>1861</v>
      </c>
      <c r="H210" s="6">
        <v>197731</v>
      </c>
      <c r="I210" s="1">
        <f t="shared" si="2"/>
        <v>4.585509722912283E-35</v>
      </c>
    </row>
    <row r="211" spans="7:9" x14ac:dyDescent="0.2">
      <c r="G211" s="8">
        <v>1864</v>
      </c>
      <c r="H211" s="6">
        <v>202937</v>
      </c>
      <c r="I211" s="1">
        <f t="shared" si="2"/>
        <v>9.9055693642586642E-22</v>
      </c>
    </row>
    <row r="212" spans="7:9" x14ac:dyDescent="0.2">
      <c r="G212" s="8">
        <v>1865</v>
      </c>
      <c r="H212" s="6">
        <v>203664</v>
      </c>
      <c r="I212" s="1">
        <f t="shared" si="2"/>
        <v>1.2739340908607313E-3</v>
      </c>
    </row>
    <row r="213" spans="7:9" x14ac:dyDescent="0.2">
      <c r="G213" s="8">
        <v>1871</v>
      </c>
      <c r="H213" s="6">
        <v>204028</v>
      </c>
      <c r="I213" s="1">
        <f t="shared" si="2"/>
        <v>3.5783834147333271E-2</v>
      </c>
    </row>
    <row r="214" spans="7:9" x14ac:dyDescent="0.2">
      <c r="G214" s="8">
        <v>1875</v>
      </c>
      <c r="H214" s="6">
        <v>204606</v>
      </c>
      <c r="I214" s="1">
        <f t="shared" si="2"/>
        <v>5.0269397918282412E-3</v>
      </c>
    </row>
    <row r="215" spans="7:9" x14ac:dyDescent="0.2">
      <c r="G215" s="8">
        <v>1880</v>
      </c>
      <c r="H215" s="6">
        <v>210507</v>
      </c>
      <c r="I215" s="1">
        <f t="shared" si="2"/>
        <v>7.0335539612711333E-24</v>
      </c>
    </row>
    <row r="216" spans="7:9" x14ac:dyDescent="0.2">
      <c r="G216" s="8">
        <v>1885</v>
      </c>
      <c r="H216" s="6">
        <v>214633</v>
      </c>
      <c r="I216" s="1">
        <f t="shared" si="2"/>
        <v>1.4180488736950373E-16</v>
      </c>
    </row>
    <row r="217" spans="7:9" x14ac:dyDescent="0.2">
      <c r="G217" s="8">
        <v>1890</v>
      </c>
      <c r="H217" s="6">
        <v>211481</v>
      </c>
      <c r="I217" s="1">
        <f t="shared" si="2"/>
        <v>1292369142478.1692</v>
      </c>
    </row>
    <row r="218" spans="7:9" x14ac:dyDescent="0.2">
      <c r="G218" s="8">
        <v>1895</v>
      </c>
      <c r="H218" s="6">
        <v>217716</v>
      </c>
      <c r="I218" s="1">
        <f t="shared" si="2"/>
        <v>1.4129054973370942E-24</v>
      </c>
    </row>
    <row r="219" spans="7:9" x14ac:dyDescent="0.2">
      <c r="G219" s="10">
        <f t="shared" ref="G219:G234" si="3">F201</f>
        <v>0</v>
      </c>
      <c r="H219" s="6">
        <v>234674</v>
      </c>
      <c r="I219" s="1" t="e">
        <f t="shared" si="2"/>
        <v>#DIV/0!</v>
      </c>
    </row>
    <row r="220" spans="7:9" x14ac:dyDescent="0.2">
      <c r="G220" s="10">
        <f t="shared" si="3"/>
        <v>0</v>
      </c>
      <c r="H220" s="6">
        <v>245888</v>
      </c>
      <c r="I220" s="1" t="e">
        <f t="shared" si="2"/>
        <v>#DIV/0!</v>
      </c>
    </row>
    <row r="221" spans="7:9" x14ac:dyDescent="0.2">
      <c r="G221" s="10">
        <f t="shared" si="3"/>
        <v>0</v>
      </c>
      <c r="H221" s="6">
        <v>259027</v>
      </c>
    </row>
    <row r="222" spans="7:9" x14ac:dyDescent="0.2">
      <c r="G222" s="10">
        <f t="shared" si="3"/>
        <v>0</v>
      </c>
      <c r="H222" s="6">
        <v>263490</v>
      </c>
    </row>
    <row r="223" spans="7:9" x14ac:dyDescent="0.2">
      <c r="G223" s="10">
        <f t="shared" si="3"/>
        <v>0</v>
      </c>
      <c r="H223" s="6">
        <v>261643</v>
      </c>
    </row>
    <row r="224" spans="7:9" x14ac:dyDescent="0.2">
      <c r="G224" s="10">
        <f t="shared" si="3"/>
        <v>0</v>
      </c>
      <c r="H224" s="6">
        <v>284702</v>
      </c>
    </row>
    <row r="225" spans="7:8" x14ac:dyDescent="0.2">
      <c r="G225" s="10">
        <f t="shared" si="3"/>
        <v>0</v>
      </c>
      <c r="H225" s="6">
        <v>299782</v>
      </c>
    </row>
    <row r="226" spans="7:8" x14ac:dyDescent="0.2">
      <c r="G226" s="10">
        <f t="shared" si="3"/>
        <v>0</v>
      </c>
      <c r="H226" s="6">
        <v>296913</v>
      </c>
    </row>
    <row r="227" spans="7:8" x14ac:dyDescent="0.2">
      <c r="G227" s="10">
        <f t="shared" si="3"/>
        <v>0</v>
      </c>
      <c r="H227" s="6">
        <v>290992</v>
      </c>
    </row>
    <row r="228" spans="7:8" x14ac:dyDescent="0.2">
      <c r="G228" s="10">
        <f t="shared" si="3"/>
        <v>0</v>
      </c>
      <c r="H228" s="6">
        <v>314889</v>
      </c>
    </row>
    <row r="229" spans="7:8" x14ac:dyDescent="0.2">
      <c r="G229" s="10">
        <f t="shared" si="3"/>
        <v>0</v>
      </c>
      <c r="H229" s="6">
        <v>334790</v>
      </c>
    </row>
    <row r="230" spans="7:8" x14ac:dyDescent="0.2">
      <c r="G230" s="10">
        <f t="shared" si="3"/>
        <v>0</v>
      </c>
      <c r="H230" s="6">
        <v>339841</v>
      </c>
    </row>
    <row r="231" spans="7:8" x14ac:dyDescent="0.2">
      <c r="G231" s="10">
        <f t="shared" si="3"/>
        <v>0</v>
      </c>
      <c r="H231" s="6">
        <v>364602</v>
      </c>
    </row>
    <row r="232" spans="7:8" x14ac:dyDescent="0.2">
      <c r="G232" s="10">
        <f t="shared" si="3"/>
        <v>0</v>
      </c>
      <c r="H232" s="6">
        <v>384634</v>
      </c>
    </row>
    <row r="233" spans="7:8" x14ac:dyDescent="0.2">
      <c r="G233" s="10">
        <f t="shared" si="3"/>
        <v>0</v>
      </c>
      <c r="H233" s="6">
        <v>439539</v>
      </c>
    </row>
    <row r="234" spans="7:8" x14ac:dyDescent="0.2">
      <c r="G234" s="10">
        <f t="shared" si="3"/>
        <v>0</v>
      </c>
      <c r="H234" s="11">
        <v>512353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"/>
  <sheetViews>
    <sheetView workbookViewId="0">
      <selection activeCell="B38" sqref="B38"/>
    </sheetView>
  </sheetViews>
  <sheetFormatPr defaultColWidth="9.42578125" defaultRowHeight="14.25" x14ac:dyDescent="0.2"/>
  <cols>
    <col min="1" max="1" width="39.7109375" style="1" customWidth="1"/>
    <col min="2" max="2" width="48.5703125" style="1" customWidth="1"/>
    <col min="3" max="16384" width="9.42578125" style="1"/>
  </cols>
  <sheetData>
    <row r="1" spans="1:54" x14ac:dyDescent="0.2">
      <c r="A1" s="1" t="s">
        <v>422</v>
      </c>
      <c r="B1" s="1" t="s">
        <v>486</v>
      </c>
    </row>
    <row r="2" spans="1:54" x14ac:dyDescent="0.2">
      <c r="C2" s="1" t="s">
        <v>423</v>
      </c>
      <c r="D2" s="1" t="s">
        <v>424</v>
      </c>
      <c r="E2" s="1" t="s">
        <v>425</v>
      </c>
      <c r="F2" s="1" t="s">
        <v>426</v>
      </c>
      <c r="G2" s="1" t="s">
        <v>427</v>
      </c>
      <c r="H2" s="1" t="s">
        <v>428</v>
      </c>
      <c r="I2" s="1" t="s">
        <v>429</v>
      </c>
      <c r="J2" s="1" t="s">
        <v>430</v>
      </c>
      <c r="K2" s="1" t="s">
        <v>431</v>
      </c>
      <c r="L2" s="1" t="s">
        <v>432</v>
      </c>
      <c r="M2" s="1" t="s">
        <v>433</v>
      </c>
      <c r="N2" s="1" t="s">
        <v>434</v>
      </c>
      <c r="O2" s="1" t="s">
        <v>435</v>
      </c>
      <c r="P2" s="1" t="s">
        <v>436</v>
      </c>
      <c r="Q2" s="1" t="s">
        <v>437</v>
      </c>
      <c r="R2" s="1" t="s">
        <v>438</v>
      </c>
      <c r="S2" s="1" t="s">
        <v>439</v>
      </c>
      <c r="T2" s="1" t="s">
        <v>440</v>
      </c>
      <c r="U2" s="1" t="s">
        <v>441</v>
      </c>
      <c r="V2" s="1" t="s">
        <v>442</v>
      </c>
      <c r="W2" s="1" t="s">
        <v>443</v>
      </c>
      <c r="X2" s="1" t="s">
        <v>444</v>
      </c>
      <c r="Y2" s="1" t="s">
        <v>445</v>
      </c>
      <c r="Z2" s="1" t="s">
        <v>446</v>
      </c>
      <c r="AA2" s="1" t="s">
        <v>447</v>
      </c>
      <c r="AB2" s="1" t="s">
        <v>448</v>
      </c>
      <c r="AC2" s="1" t="s">
        <v>449</v>
      </c>
      <c r="AD2" s="1" t="s">
        <v>450</v>
      </c>
      <c r="AE2" s="1" t="s">
        <v>451</v>
      </c>
      <c r="AF2" s="1" t="s">
        <v>452</v>
      </c>
      <c r="AG2" s="1" t="s">
        <v>453</v>
      </c>
      <c r="AH2" s="1" t="s">
        <v>454</v>
      </c>
      <c r="AI2" s="1" t="s">
        <v>455</v>
      </c>
      <c r="AJ2" s="1" t="s">
        <v>456</v>
      </c>
      <c r="AK2" s="1" t="s">
        <v>457</v>
      </c>
      <c r="AL2" s="1" t="s">
        <v>458</v>
      </c>
      <c r="AM2" s="1" t="s">
        <v>459</v>
      </c>
      <c r="AN2" s="1" t="s">
        <v>460</v>
      </c>
      <c r="AO2" s="1" t="s">
        <v>461</v>
      </c>
      <c r="AP2" s="1" t="s">
        <v>462</v>
      </c>
      <c r="AQ2" s="1" t="s">
        <v>463</v>
      </c>
      <c r="AR2" s="1" t="s">
        <v>464</v>
      </c>
      <c r="AS2" s="1" t="s">
        <v>465</v>
      </c>
      <c r="AT2" s="1" t="s">
        <v>466</v>
      </c>
      <c r="AU2" s="1" t="s">
        <v>467</v>
      </c>
      <c r="AV2" s="1" t="s">
        <v>468</v>
      </c>
      <c r="AW2" s="1" t="s">
        <v>469</v>
      </c>
      <c r="AX2" s="1" t="s">
        <v>470</v>
      </c>
      <c r="AY2" s="1" t="s">
        <v>471</v>
      </c>
      <c r="AZ2" s="1" t="s">
        <v>472</v>
      </c>
      <c r="BA2" s="1" t="s">
        <v>473</v>
      </c>
      <c r="BB2" s="1" t="s">
        <v>474</v>
      </c>
    </row>
    <row r="3" spans="1:54" x14ac:dyDescent="0.2">
      <c r="A3" s="1" t="s">
        <v>475</v>
      </c>
      <c r="B3" s="1" t="s">
        <v>487</v>
      </c>
      <c r="C3" s="1">
        <v>21.4</v>
      </c>
      <c r="D3" s="1">
        <v>21.4</v>
      </c>
      <c r="H3" s="1">
        <v>22.5</v>
      </c>
      <c r="J3" s="1">
        <v>22.5</v>
      </c>
      <c r="M3" s="1">
        <v>22.1</v>
      </c>
      <c r="N3" s="1">
        <v>22.1</v>
      </c>
      <c r="O3" s="1">
        <v>21.7</v>
      </c>
      <c r="P3" s="1">
        <v>21.3</v>
      </c>
      <c r="Q3" s="1">
        <v>20.8</v>
      </c>
      <c r="R3" s="1">
        <v>20.2</v>
      </c>
      <c r="S3" s="1">
        <v>19.8</v>
      </c>
      <c r="T3" s="1">
        <v>19.399999999999999</v>
      </c>
      <c r="U3" s="1">
        <v>18.899999999999999</v>
      </c>
      <c r="V3" s="1">
        <v>18.5</v>
      </c>
      <c r="W3" s="1">
        <v>19</v>
      </c>
      <c r="X3" s="1">
        <v>18.600000000000001</v>
      </c>
      <c r="Y3" s="1">
        <v>18.3</v>
      </c>
      <c r="Z3" s="1">
        <v>18</v>
      </c>
      <c r="AA3" s="1">
        <v>17.600000000000001</v>
      </c>
      <c r="AB3" s="1">
        <v>17.3</v>
      </c>
      <c r="AC3" s="1">
        <v>17.100000000000001</v>
      </c>
      <c r="AD3" s="1">
        <v>16.899999999999999</v>
      </c>
      <c r="AE3" s="1">
        <v>16.899999999999999</v>
      </c>
      <c r="AF3" s="1">
        <v>17.100000000000001</v>
      </c>
      <c r="AG3" s="1">
        <v>17.2</v>
      </c>
      <c r="AH3" s="1">
        <v>17.5</v>
      </c>
      <c r="AI3" s="1">
        <v>17.7</v>
      </c>
      <c r="AJ3" s="1">
        <v>17.899999999999999</v>
      </c>
      <c r="AK3" s="1">
        <v>18.100000000000001</v>
      </c>
      <c r="AL3" s="1">
        <v>18.3</v>
      </c>
      <c r="AM3" s="1">
        <v>18.5</v>
      </c>
      <c r="AN3" s="1">
        <v>18.600000000000001</v>
      </c>
      <c r="AO3" s="1">
        <v>18.7</v>
      </c>
      <c r="AP3" s="1">
        <v>18.8</v>
      </c>
      <c r="AQ3" s="1">
        <v>18.899999999999999</v>
      </c>
      <c r="AR3" s="1">
        <v>18.899999999999999</v>
      </c>
      <c r="AS3" s="1">
        <v>18.899999999999999</v>
      </c>
      <c r="AT3" s="1">
        <v>18.8</v>
      </c>
      <c r="AU3" s="1">
        <v>18.7</v>
      </c>
      <c r="AV3" s="1">
        <v>18.600000000000001</v>
      </c>
      <c r="AW3" s="1">
        <v>18.399999999999999</v>
      </c>
      <c r="AX3" s="1">
        <v>18.3</v>
      </c>
      <c r="AY3" s="1">
        <v>18.2</v>
      </c>
      <c r="AZ3" s="1">
        <v>18</v>
      </c>
      <c r="BA3" s="1">
        <v>17.7</v>
      </c>
      <c r="BB3" s="9">
        <v>17.305646692807496</v>
      </c>
    </row>
    <row r="4" spans="1:54" x14ac:dyDescent="0.2">
      <c r="A4" s="1" t="s">
        <v>476</v>
      </c>
      <c r="B4" s="1" t="s">
        <v>478</v>
      </c>
      <c r="C4" s="1">
        <v>10.8</v>
      </c>
      <c r="D4" s="1">
        <v>10.8</v>
      </c>
      <c r="H4" s="1">
        <v>11.7</v>
      </c>
      <c r="J4" s="1">
        <v>11.7</v>
      </c>
      <c r="M4" s="1">
        <v>12.5</v>
      </c>
      <c r="N4" s="1">
        <v>12.6</v>
      </c>
      <c r="O4" s="1">
        <v>12.7</v>
      </c>
      <c r="P4" s="1">
        <v>12.8</v>
      </c>
      <c r="Q4" s="1">
        <v>12.9</v>
      </c>
      <c r="R4" s="1">
        <v>13</v>
      </c>
      <c r="S4" s="1">
        <v>13.1</v>
      </c>
      <c r="T4" s="1">
        <v>13.1</v>
      </c>
      <c r="U4" s="1">
        <v>13.4</v>
      </c>
      <c r="V4" s="1">
        <v>13.5</v>
      </c>
      <c r="W4" s="1">
        <v>13.7</v>
      </c>
      <c r="X4" s="1">
        <v>13.6</v>
      </c>
      <c r="Y4" s="1">
        <v>13.5</v>
      </c>
      <c r="Z4" s="1">
        <v>13.4</v>
      </c>
      <c r="AA4" s="1">
        <v>13.3</v>
      </c>
      <c r="AB4" s="1">
        <v>13.2</v>
      </c>
      <c r="AC4" s="1">
        <v>13.3</v>
      </c>
      <c r="AD4" s="1">
        <v>13.3</v>
      </c>
      <c r="AE4" s="1">
        <v>13.3</v>
      </c>
      <c r="AF4" s="1">
        <v>13.4</v>
      </c>
      <c r="AG4" s="1">
        <v>13.4</v>
      </c>
      <c r="AH4" s="1">
        <v>13.4</v>
      </c>
      <c r="AI4" s="1">
        <v>13.5</v>
      </c>
      <c r="AJ4" s="1">
        <v>13.6</v>
      </c>
      <c r="AK4" s="1">
        <v>13.8</v>
      </c>
      <c r="AL4" s="1">
        <v>13.9</v>
      </c>
      <c r="AM4" s="1">
        <v>14.1</v>
      </c>
      <c r="AN4" s="1">
        <v>14.2</v>
      </c>
      <c r="AO4" s="1">
        <v>14.3</v>
      </c>
      <c r="AP4" s="1">
        <v>14.3</v>
      </c>
      <c r="AQ4" s="1">
        <v>14.3</v>
      </c>
      <c r="AR4" s="1">
        <v>13.9</v>
      </c>
      <c r="AS4" s="1">
        <v>13.9</v>
      </c>
      <c r="AT4" s="1">
        <v>14</v>
      </c>
      <c r="AU4" s="1">
        <v>14</v>
      </c>
      <c r="AV4" s="1">
        <v>14.1</v>
      </c>
      <c r="AW4" s="1">
        <v>14.1</v>
      </c>
      <c r="AX4" s="1">
        <v>14</v>
      </c>
      <c r="AY4" s="1">
        <v>14</v>
      </c>
      <c r="AZ4" s="1">
        <v>14</v>
      </c>
      <c r="BA4" s="1">
        <v>14</v>
      </c>
      <c r="BB4" s="9">
        <v>13.999918025267736</v>
      </c>
    </row>
    <row r="5" spans="1:54" x14ac:dyDescent="0.2">
      <c r="A5" s="1" t="s">
        <v>477</v>
      </c>
      <c r="B5" s="1" t="s">
        <v>479</v>
      </c>
      <c r="C5" s="1">
        <f>100-C4-C3</f>
        <v>67.800000000000011</v>
      </c>
      <c r="D5" s="1">
        <f t="shared" ref="D5:W5" si="0">100-D4-D3</f>
        <v>67.800000000000011</v>
      </c>
      <c r="H5" s="1">
        <f t="shared" si="0"/>
        <v>65.8</v>
      </c>
      <c r="J5" s="1">
        <f t="shared" si="0"/>
        <v>65.8</v>
      </c>
      <c r="M5" s="1">
        <f t="shared" si="0"/>
        <v>65.400000000000006</v>
      </c>
      <c r="N5" s="1">
        <f t="shared" si="0"/>
        <v>65.300000000000011</v>
      </c>
      <c r="O5" s="1">
        <f t="shared" si="0"/>
        <v>65.599999999999994</v>
      </c>
      <c r="P5" s="1">
        <f t="shared" si="0"/>
        <v>65.900000000000006</v>
      </c>
      <c r="Q5" s="1">
        <f t="shared" si="0"/>
        <v>66.3</v>
      </c>
      <c r="R5" s="1">
        <f t="shared" si="0"/>
        <v>66.8</v>
      </c>
      <c r="S5" s="1">
        <f t="shared" si="0"/>
        <v>67.100000000000009</v>
      </c>
      <c r="T5" s="1">
        <f t="shared" si="0"/>
        <v>67.5</v>
      </c>
      <c r="U5" s="1">
        <f t="shared" si="0"/>
        <v>67.699999999999989</v>
      </c>
      <c r="V5" s="1">
        <f t="shared" si="0"/>
        <v>68</v>
      </c>
      <c r="W5" s="1">
        <f t="shared" si="0"/>
        <v>67.3</v>
      </c>
      <c r="X5" s="1">
        <f>100-X4-X3</f>
        <v>67.800000000000011</v>
      </c>
      <c r="Y5" s="1">
        <f t="shared" ref="Y5:AL5" si="1">100-Y4-Y3</f>
        <v>68.2</v>
      </c>
      <c r="Z5" s="1">
        <f t="shared" si="1"/>
        <v>68.599999999999994</v>
      </c>
      <c r="AA5" s="1">
        <f t="shared" si="1"/>
        <v>69.099999999999994</v>
      </c>
      <c r="AB5" s="1">
        <f t="shared" si="1"/>
        <v>69.5</v>
      </c>
      <c r="AC5" s="1">
        <f t="shared" si="1"/>
        <v>69.599999999999994</v>
      </c>
      <c r="AD5" s="1">
        <f t="shared" si="1"/>
        <v>69.800000000000011</v>
      </c>
      <c r="AE5" s="1">
        <f t="shared" si="1"/>
        <v>69.800000000000011</v>
      </c>
      <c r="AF5" s="1">
        <f t="shared" si="1"/>
        <v>69.5</v>
      </c>
      <c r="AG5" s="1">
        <f t="shared" si="1"/>
        <v>69.399999999999991</v>
      </c>
      <c r="AH5" s="1">
        <f t="shared" si="1"/>
        <v>69.099999999999994</v>
      </c>
      <c r="AI5" s="1">
        <f t="shared" si="1"/>
        <v>68.8</v>
      </c>
      <c r="AJ5" s="1">
        <f t="shared" si="1"/>
        <v>68.5</v>
      </c>
      <c r="AK5" s="1">
        <f t="shared" si="1"/>
        <v>68.099999999999994</v>
      </c>
      <c r="AL5" s="1">
        <f t="shared" si="1"/>
        <v>67.8</v>
      </c>
      <c r="AM5" s="1">
        <f>100-AM4-AM3</f>
        <v>67.400000000000006</v>
      </c>
      <c r="AN5" s="1">
        <f t="shared" ref="AN5:BA5" si="2">100-AN4-AN3</f>
        <v>67.199999999999989</v>
      </c>
      <c r="AO5" s="1">
        <f t="shared" si="2"/>
        <v>67</v>
      </c>
      <c r="AP5" s="1">
        <f t="shared" si="2"/>
        <v>66.900000000000006</v>
      </c>
      <c r="AQ5" s="1">
        <f t="shared" si="2"/>
        <v>66.800000000000011</v>
      </c>
      <c r="AR5" s="1">
        <f t="shared" si="2"/>
        <v>67.199999999999989</v>
      </c>
      <c r="AS5" s="1">
        <f t="shared" si="2"/>
        <v>67.199999999999989</v>
      </c>
      <c r="AT5" s="1">
        <f t="shared" si="2"/>
        <v>67.2</v>
      </c>
      <c r="AU5" s="1">
        <f t="shared" si="2"/>
        <v>67.3</v>
      </c>
      <c r="AV5" s="1">
        <f t="shared" si="2"/>
        <v>67.300000000000011</v>
      </c>
      <c r="AW5" s="1">
        <f t="shared" si="2"/>
        <v>67.5</v>
      </c>
      <c r="AX5" s="1">
        <f t="shared" si="2"/>
        <v>67.7</v>
      </c>
      <c r="AY5" s="1">
        <f t="shared" si="2"/>
        <v>67.8</v>
      </c>
      <c r="AZ5" s="1">
        <f t="shared" si="2"/>
        <v>68</v>
      </c>
      <c r="BA5" s="1">
        <f t="shared" si="2"/>
        <v>68.3</v>
      </c>
      <c r="BB5" s="9">
        <v>68.694435281924768</v>
      </c>
    </row>
    <row r="6" spans="1:54" x14ac:dyDescent="0.2">
      <c r="A6" s="1" t="s">
        <v>481</v>
      </c>
      <c r="B6" s="1" t="s">
        <v>480</v>
      </c>
      <c r="C6" s="1">
        <v>47.4</v>
      </c>
      <c r="D6" s="1">
        <v>47.4</v>
      </c>
      <c r="H6" s="1">
        <v>52.1</v>
      </c>
      <c r="I6" s="16">
        <v>52.1</v>
      </c>
      <c r="J6" s="1">
        <v>52.1</v>
      </c>
      <c r="M6" s="1">
        <v>52.9</v>
      </c>
      <c r="N6" s="1">
        <v>53.2</v>
      </c>
      <c r="O6" s="1">
        <v>52.4</v>
      </c>
      <c r="P6" s="1">
        <v>51.9</v>
      </c>
      <c r="Q6" s="1">
        <v>50.9</v>
      </c>
      <c r="R6" s="1">
        <v>49.7</v>
      </c>
      <c r="S6" s="1">
        <v>48.9</v>
      </c>
      <c r="T6" s="1">
        <v>48.2</v>
      </c>
      <c r="U6" s="1">
        <v>47.8</v>
      </c>
      <c r="V6" s="1">
        <v>47.2</v>
      </c>
      <c r="W6" s="1">
        <v>48.4</v>
      </c>
      <c r="X6" s="1">
        <v>47.5</v>
      </c>
      <c r="Y6" s="1">
        <v>46.7</v>
      </c>
      <c r="Z6" s="1">
        <v>45.7</v>
      </c>
      <c r="AA6" s="1">
        <v>44.6</v>
      </c>
      <c r="AB6" s="1">
        <v>43.9</v>
      </c>
      <c r="AC6" s="1">
        <v>43.6</v>
      </c>
      <c r="AD6" s="1">
        <v>43.4</v>
      </c>
      <c r="AE6" s="1">
        <v>43.3</v>
      </c>
      <c r="AF6" s="1">
        <v>43.9</v>
      </c>
      <c r="AG6" s="1">
        <v>44.2</v>
      </c>
      <c r="AH6" s="1">
        <v>44.7</v>
      </c>
      <c r="AI6" s="1">
        <v>45.4</v>
      </c>
      <c r="AJ6" s="1">
        <v>46.1</v>
      </c>
      <c r="AK6" s="1">
        <v>46.9</v>
      </c>
      <c r="AL6" s="1">
        <v>47.6</v>
      </c>
      <c r="AM6" s="1">
        <v>48.3</v>
      </c>
      <c r="AN6" s="1">
        <v>48.8</v>
      </c>
      <c r="AO6" s="1">
        <v>49.2</v>
      </c>
      <c r="AP6" s="1">
        <v>49.5</v>
      </c>
      <c r="AQ6" s="1">
        <v>49.7</v>
      </c>
      <c r="AR6" s="1">
        <v>48.8</v>
      </c>
      <c r="AS6" s="1">
        <v>48.9</v>
      </c>
      <c r="AT6" s="1">
        <v>49</v>
      </c>
      <c r="AU6" s="1">
        <v>48.6</v>
      </c>
      <c r="AV6" s="1">
        <v>48.6</v>
      </c>
      <c r="AW6" s="1">
        <v>48.2</v>
      </c>
      <c r="AX6" s="1">
        <v>47.8</v>
      </c>
      <c r="AY6" s="1">
        <v>47.4</v>
      </c>
      <c r="AZ6" s="1">
        <v>46.9</v>
      </c>
      <c r="BA6" s="1">
        <v>46.4</v>
      </c>
      <c r="BB6" s="17">
        <f>SUM(BB7:BB8)</f>
        <v>45.599999999999994</v>
      </c>
    </row>
    <row r="7" spans="1:54" x14ac:dyDescent="0.2">
      <c r="A7" s="1" t="s">
        <v>482</v>
      </c>
      <c r="B7" s="1" t="s">
        <v>484</v>
      </c>
      <c r="C7" s="1">
        <v>31.5</v>
      </c>
      <c r="D7" s="1">
        <v>31.5</v>
      </c>
      <c r="H7" s="1">
        <v>34.299999999999997</v>
      </c>
      <c r="I7" s="16">
        <v>34.299999999999997</v>
      </c>
      <c r="J7" s="1">
        <v>34.299999999999997</v>
      </c>
      <c r="M7" s="1">
        <v>33.799999999999997</v>
      </c>
      <c r="N7" s="1">
        <v>33.9</v>
      </c>
      <c r="O7" s="1">
        <v>33.1</v>
      </c>
      <c r="P7" s="1">
        <v>32.4</v>
      </c>
      <c r="Q7" s="1">
        <v>31.4</v>
      </c>
      <c r="R7" s="1">
        <v>30.2</v>
      </c>
      <c r="S7" s="1">
        <v>29.4</v>
      </c>
      <c r="T7" s="1">
        <v>28.7</v>
      </c>
      <c r="U7" s="1">
        <v>28</v>
      </c>
      <c r="V7" s="1">
        <v>27.3</v>
      </c>
      <c r="W7" s="1">
        <v>28.1</v>
      </c>
      <c r="X7" s="1">
        <v>27.4</v>
      </c>
      <c r="Y7" s="1">
        <v>26.8</v>
      </c>
      <c r="Z7" s="1">
        <v>26.2</v>
      </c>
      <c r="AA7" s="1">
        <v>25.4</v>
      </c>
      <c r="AB7" s="1">
        <v>24.9</v>
      </c>
      <c r="AC7" s="1">
        <v>24.5</v>
      </c>
      <c r="AD7" s="1">
        <v>24.3</v>
      </c>
      <c r="AE7" s="1">
        <v>24.2</v>
      </c>
      <c r="AF7" s="1">
        <v>24.6</v>
      </c>
      <c r="AG7" s="1">
        <v>24.9</v>
      </c>
      <c r="AH7" s="1">
        <v>25.3</v>
      </c>
      <c r="AI7" s="1">
        <v>25.7</v>
      </c>
      <c r="AJ7" s="1">
        <v>26.2</v>
      </c>
      <c r="AK7" s="1">
        <v>26.6</v>
      </c>
      <c r="AL7" s="1">
        <v>27.1</v>
      </c>
      <c r="AM7" s="1">
        <v>27.4</v>
      </c>
      <c r="AN7" s="1">
        <v>27.7</v>
      </c>
      <c r="AO7" s="1">
        <v>27.9</v>
      </c>
      <c r="AP7" s="1">
        <v>28.1</v>
      </c>
      <c r="AQ7" s="1">
        <v>28.3</v>
      </c>
      <c r="AR7" s="1">
        <v>28.2</v>
      </c>
      <c r="AS7" s="1">
        <v>28.2</v>
      </c>
      <c r="AT7" s="1">
        <v>28.1</v>
      </c>
      <c r="AU7" s="1">
        <v>27.8</v>
      </c>
      <c r="AV7" s="1">
        <v>27.6</v>
      </c>
      <c r="AW7" s="1">
        <v>27.3</v>
      </c>
      <c r="AX7" s="1">
        <v>27.1</v>
      </c>
      <c r="AY7" s="1">
        <v>26.8</v>
      </c>
      <c r="AZ7" s="1">
        <v>26.4</v>
      </c>
      <c r="BA7" s="1">
        <v>26</v>
      </c>
      <c r="BB7" s="17">
        <v>25.2</v>
      </c>
    </row>
    <row r="8" spans="1:54" x14ac:dyDescent="0.2">
      <c r="A8" s="1" t="s">
        <v>483</v>
      </c>
      <c r="B8" s="1" t="s">
        <v>485</v>
      </c>
      <c r="C8" s="1">
        <v>15.9</v>
      </c>
      <c r="D8" s="1">
        <v>15.9</v>
      </c>
      <c r="H8" s="1">
        <v>17.8</v>
      </c>
      <c r="I8" s="16">
        <v>17.8</v>
      </c>
      <c r="J8" s="1">
        <v>17.8</v>
      </c>
      <c r="M8" s="1">
        <v>19.100000000000001</v>
      </c>
      <c r="N8" s="1">
        <v>19.3</v>
      </c>
      <c r="O8" s="1">
        <v>19.3</v>
      </c>
      <c r="P8" s="1">
        <v>19.5</v>
      </c>
      <c r="Q8" s="1">
        <v>19.5</v>
      </c>
      <c r="R8" s="1">
        <v>19.399999999999999</v>
      </c>
      <c r="S8" s="1">
        <v>19.399999999999999</v>
      </c>
      <c r="T8" s="1">
        <v>19.5</v>
      </c>
      <c r="U8" s="1">
        <v>19.8</v>
      </c>
      <c r="V8" s="1">
        <v>19.899999999999999</v>
      </c>
      <c r="W8" s="1">
        <v>20.3</v>
      </c>
      <c r="X8" s="1">
        <v>20.100000000000001</v>
      </c>
      <c r="Y8" s="1">
        <v>19.8</v>
      </c>
      <c r="Z8" s="1">
        <v>19.5</v>
      </c>
      <c r="AA8" s="1">
        <v>19.2</v>
      </c>
      <c r="AB8" s="1">
        <v>19</v>
      </c>
      <c r="AC8" s="1">
        <v>19.100000000000001</v>
      </c>
      <c r="AD8" s="1">
        <v>19.100000000000001</v>
      </c>
      <c r="AE8" s="1">
        <v>19.100000000000001</v>
      </c>
      <c r="AF8" s="1">
        <v>19.3</v>
      </c>
      <c r="AG8" s="1">
        <v>19.3</v>
      </c>
      <c r="AH8" s="1">
        <v>19.5</v>
      </c>
      <c r="AI8" s="1">
        <v>19.7</v>
      </c>
      <c r="AJ8" s="1">
        <v>19.899999999999999</v>
      </c>
      <c r="AK8" s="1">
        <v>20.2</v>
      </c>
      <c r="AL8" s="1">
        <v>20.6</v>
      </c>
      <c r="AM8" s="1">
        <v>20.9</v>
      </c>
      <c r="AN8" s="1">
        <v>21.2</v>
      </c>
      <c r="AO8" s="1">
        <v>21.3</v>
      </c>
      <c r="AP8" s="1">
        <v>21.4</v>
      </c>
      <c r="AQ8" s="1">
        <v>21.4</v>
      </c>
      <c r="AR8" s="1">
        <v>20.7</v>
      </c>
      <c r="AS8" s="1">
        <v>20.8</v>
      </c>
      <c r="AT8" s="1">
        <v>20.9</v>
      </c>
      <c r="AU8" s="1">
        <v>20.8</v>
      </c>
      <c r="AV8" s="1">
        <v>20.9</v>
      </c>
      <c r="AW8" s="1">
        <v>20.8</v>
      </c>
      <c r="AX8" s="1">
        <v>20.7</v>
      </c>
      <c r="AY8" s="1">
        <v>20.6</v>
      </c>
      <c r="AZ8" s="1">
        <v>20.5</v>
      </c>
      <c r="BA8" s="1">
        <v>20.399999999999999</v>
      </c>
      <c r="BB8" s="17">
        <v>20.399999999999999</v>
      </c>
    </row>
    <row r="10" spans="1:54" x14ac:dyDescent="0.2">
      <c r="I10" s="1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age moyen par commune 2011</vt:lpstr>
      <vt:lpstr>population_1839_2011</vt:lpstr>
      <vt:lpstr>rapport_de_dépendance_1960_2011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STATEC - UNI.LU</dc:creator>
  <cp:lastModifiedBy>Paul Zahlen</cp:lastModifiedBy>
  <dcterms:created xsi:type="dcterms:W3CDTF">2012-03-13T09:23:06Z</dcterms:created>
  <dcterms:modified xsi:type="dcterms:W3CDTF">2012-07-10T15:54:14Z</dcterms:modified>
</cp:coreProperties>
</file>