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8" i="1" l="1"/>
  <c r="L8" i="1"/>
  <c r="K8" i="1"/>
  <c r="L14" i="1"/>
  <c r="L13" i="1"/>
  <c r="K14" i="1"/>
  <c r="K13" i="1"/>
  <c r="O12" i="1" l="1"/>
  <c r="K12" i="1" s="1"/>
  <c r="J12" i="1"/>
  <c r="O11" i="1"/>
  <c r="K11" i="1" s="1"/>
  <c r="J11" i="1"/>
  <c r="O10" i="1"/>
  <c r="K10" i="1" s="1"/>
  <c r="J10" i="1"/>
  <c r="O9" i="1"/>
  <c r="K9" i="1" s="1"/>
  <c r="J9" i="1"/>
  <c r="O8" i="1"/>
  <c r="O7" i="1"/>
  <c r="K7" i="1" s="1"/>
  <c r="J7" i="1"/>
  <c r="O6" i="1"/>
  <c r="K6" i="1" s="1"/>
  <c r="J6" i="1"/>
  <c r="O5" i="1"/>
  <c r="K5" i="1" s="1"/>
  <c r="J5" i="1"/>
  <c r="O4" i="1"/>
  <c r="K4" i="1" s="1"/>
  <c r="J4" i="1"/>
  <c r="G14" i="1"/>
  <c r="H14" i="1" s="1"/>
  <c r="G13" i="1"/>
  <c r="H13" i="1" s="1"/>
  <c r="G12" i="1"/>
  <c r="H12" i="1" s="1"/>
  <c r="P12" i="1" s="1"/>
  <c r="L12" i="1" s="1"/>
  <c r="G11" i="1"/>
  <c r="H11" i="1" s="1"/>
  <c r="P11" i="1" s="1"/>
  <c r="L11" i="1" s="1"/>
  <c r="G10" i="1"/>
  <c r="H10" i="1" s="1"/>
  <c r="P10" i="1" s="1"/>
  <c r="L10" i="1" s="1"/>
  <c r="G9" i="1"/>
  <c r="H9" i="1" s="1"/>
  <c r="P9" i="1" s="1"/>
  <c r="L9" i="1" s="1"/>
  <c r="G8" i="1"/>
  <c r="H8" i="1" s="1"/>
  <c r="P8" i="1" s="1"/>
  <c r="G7" i="1"/>
  <c r="H7" i="1" s="1"/>
  <c r="P7" i="1" s="1"/>
  <c r="L7" i="1" s="1"/>
  <c r="G6" i="1"/>
  <c r="H6" i="1" s="1"/>
  <c r="P6" i="1" s="1"/>
  <c r="L6" i="1" s="1"/>
  <c r="G5" i="1"/>
  <c r="H5" i="1" s="1"/>
  <c r="P5" i="1" s="1"/>
  <c r="L5" i="1" s="1"/>
  <c r="G4" i="1"/>
  <c r="H4" i="1" s="1"/>
  <c r="P4" i="1" s="1"/>
  <c r="L4" i="1" s="1"/>
  <c r="G3" i="1"/>
  <c r="H3" i="1" s="1"/>
  <c r="G2" i="1"/>
  <c r="H2" i="1" s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C6" i="1"/>
  <c r="D6" i="1" s="1"/>
  <c r="C5" i="1"/>
  <c r="D5" i="1" s="1"/>
  <c r="C4" i="1"/>
  <c r="D4" i="1" s="1"/>
  <c r="C3" i="1"/>
  <c r="D3" i="1" s="1"/>
  <c r="D2" i="1"/>
  <c r="C2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<sst xmlns="http://schemas.openxmlformats.org/spreadsheetml/2006/main" count="18" uniqueCount="17">
  <si>
    <t xml:space="preserve">p </t>
  </si>
  <si>
    <t>X</t>
  </si>
  <si>
    <t>alp</t>
  </si>
  <si>
    <t>bet</t>
  </si>
  <si>
    <t>gam</t>
  </si>
  <si>
    <t>theta1</t>
  </si>
  <si>
    <t>theta2</t>
  </si>
  <si>
    <t>B</t>
  </si>
  <si>
    <t>G</t>
  </si>
  <si>
    <t>ISO</t>
  </si>
  <si>
    <t>ln(I)</t>
  </si>
  <si>
    <t>Final</t>
  </si>
  <si>
    <t>Initial</t>
  </si>
  <si>
    <t>ISOinitial</t>
  </si>
  <si>
    <t>ISOfinal</t>
  </si>
  <si>
    <t xml:space="preserve">&lt;= here the parameters </t>
  </si>
  <si>
    <t>&lt;= to play with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</si>
</sst>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Sheet1!$K$1</c:f>
              <c:strCache>
                <c:ptCount val="1"/>
                <c:pt idx="0">
                  <c:v>ISOinitial</c:v>
                </c:pt>
              </c:strCache>
            </c:strRef>
          </c:tx>
          <c:xVal>
            <c:numRef>
              <c:f>Sheet1!$J$2:$J$14</c:f>
              <c:numCache>
                <c:formatCode>General</c:formatCode>
                <c:ptCount val="13"/>
                <c:pt idx="2">
                  <c:v>-4.5951198501345898</c:v>
                </c:pt>
                <c:pt idx="3">
                  <c:v>-2.9444389791664403</c:v>
                </c:pt>
                <c:pt idx="4">
                  <c:v>-2.1972245773362191</c:v>
                </c:pt>
                <c:pt idx="5">
                  <c:v>-1.0986122886681098</c:v>
                </c:pt>
                <c:pt idx="6">
                  <c:v>0</c:v>
                </c:pt>
                <c:pt idx="7">
                  <c:v>1.0986122886681098</c:v>
                </c:pt>
                <c:pt idx="8">
                  <c:v>2.1972245773362196</c:v>
                </c:pt>
                <c:pt idx="9">
                  <c:v>2.9444389791664394</c:v>
                </c:pt>
                <c:pt idx="10">
                  <c:v>4.5951198501345889</c:v>
                </c:pt>
              </c:numCache>
            </c:numRef>
          </c:xVal>
          <c:yVal>
            <c:numRef>
              <c:f>Sheet1!$K$2:$K$14</c:f>
              <c:numCache>
                <c:formatCode>General</c:formatCode>
                <c:ptCount val="13"/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Sheet1!$L$1</c:f>
              <c:strCache>
                <c:ptCount val="1"/>
                <c:pt idx="0">
                  <c:v>ISOfinal</c:v>
                </c:pt>
              </c:strCache>
            </c:strRef>
          </c:tx>
          <c:xVal>
            <c:numRef>
              <c:f>Sheet1!$J$2:$J$14</c:f>
              <c:numCache>
                <c:formatCode>General</c:formatCode>
                <c:ptCount val="13"/>
                <c:pt idx="2">
                  <c:v>-4.5951198501345898</c:v>
                </c:pt>
                <c:pt idx="3">
                  <c:v>-2.9444389791664403</c:v>
                </c:pt>
                <c:pt idx="4">
                  <c:v>-2.1972245773362191</c:v>
                </c:pt>
                <c:pt idx="5">
                  <c:v>-1.0986122886681098</c:v>
                </c:pt>
                <c:pt idx="6">
                  <c:v>0</c:v>
                </c:pt>
                <c:pt idx="7">
                  <c:v>1.0986122886681098</c:v>
                </c:pt>
                <c:pt idx="8">
                  <c:v>2.1972245773362196</c:v>
                </c:pt>
                <c:pt idx="9">
                  <c:v>2.9444389791664394</c:v>
                </c:pt>
                <c:pt idx="10">
                  <c:v>4.5951198501345889</c:v>
                </c:pt>
              </c:numCache>
            </c:numRef>
          </c:xVal>
          <c:yVal>
            <c:numRef>
              <c:f>Sheet1!$L$2:$L$14</c:f>
              <c:numCache>
                <c:formatCode>General</c:formatCode>
                <c:ptCount val="13"/>
                <c:pt idx="2">
                  <c:v>0.59799999999999998</c:v>
                </c:pt>
                <c:pt idx="3">
                  <c:v>0.59</c:v>
                </c:pt>
                <c:pt idx="4">
                  <c:v>0.57999999999999996</c:v>
                </c:pt>
                <c:pt idx="5">
                  <c:v>0.54999999999999993</c:v>
                </c:pt>
                <c:pt idx="6">
                  <c:v>0.5</c:v>
                </c:pt>
                <c:pt idx="7">
                  <c:v>0.44999999999999996</c:v>
                </c:pt>
                <c:pt idx="8">
                  <c:v>0.42</c:v>
                </c:pt>
                <c:pt idx="9">
                  <c:v>0.41000000000000003</c:v>
                </c:pt>
                <c:pt idx="10">
                  <c:v>0.40200000000000002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17088"/>
        <c:axId val="79019392"/>
      </c:scatterChart>
      <c:valAx>
        <c:axId val="790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019392"/>
        <c:crosses val="autoZero"/>
        <c:crossBetween val="midCat"/>
      </c:valAx>
      <c:valAx>
        <c:axId val="79019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017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14</xdr:row>
      <xdr:rowOff>42862</xdr:rowOff>
    </xdr:from>
    <xdr:to>
      <xdr:col>14</xdr:col>
      <xdr:colOff>114300</xdr:colOff>
      <xdr:row>28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K15" sqref="K15"/>
    </sheetView>
  </sheetViews>
  <sheetFormatPr defaultRowHeight="15" x14ac:dyDescent="0.25"/>
  <cols>
    <col min="5" max="5" width="10.7109375" bestFit="1" customWidth="1"/>
  </cols>
  <sheetData>
    <row r="1" spans="1:16" x14ac:dyDescent="0.25">
      <c r="A1" t="s">
        <v>0</v>
      </c>
      <c r="B1" t="s">
        <v>1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J1" t="s">
        <v>1</v>
      </c>
      <c r="K1" t="s">
        <v>13</v>
      </c>
      <c r="L1" t="s">
        <v>14</v>
      </c>
      <c r="O1" t="s">
        <v>12</v>
      </c>
      <c r="P1" t="s">
        <v>11</v>
      </c>
    </row>
    <row r="2" spans="1:16" x14ac:dyDescent="0.25">
      <c r="A2">
        <v>1E-4</v>
      </c>
      <c r="B2">
        <f>LN(A2/(1-A2))</f>
        <v>-9.2102403669758495</v>
      </c>
      <c r="C2">
        <f>TANH(B2/2)</f>
        <v>-0.99979999999999991</v>
      </c>
      <c r="D2">
        <f>C2*C2</f>
        <v>0.9996000399999998</v>
      </c>
      <c r="E2">
        <f>(C2+D2)/2</f>
        <v>-9.9980000000055025E-5</v>
      </c>
      <c r="F2">
        <f>(-C2+D2)/2</f>
        <v>0.99970001999999991</v>
      </c>
      <c r="G2">
        <f>$B$17+E2*$C$17+F2*$D$17</f>
        <v>0.59997999999999996</v>
      </c>
      <c r="H2">
        <f>B2*G2</f>
        <v>-5.5259600153781694</v>
      </c>
    </row>
    <row r="3" spans="1:16" x14ac:dyDescent="0.25">
      <c r="A3">
        <v>1E-3</v>
      </c>
      <c r="B3">
        <f t="shared" ref="B3:B14" si="0">LN(A3/(1-A3))</f>
        <v>-6.9067547786485539</v>
      </c>
      <c r="C3">
        <f t="shared" ref="C3:C14" si="1">TANH(B3/2)</f>
        <v>-0.99799999999999989</v>
      </c>
      <c r="D3">
        <f t="shared" ref="D3:D14" si="2">C3*C3</f>
        <v>0.99600399999999978</v>
      </c>
      <c r="E3">
        <f t="shared" ref="E3:E14" si="3">(C3+D3)/2</f>
        <v>-9.980000000000544E-4</v>
      </c>
      <c r="F3">
        <f t="shared" ref="F3:F14" si="4">(-C3+D3)/2</f>
        <v>0.99700199999999983</v>
      </c>
      <c r="G3">
        <f t="shared" ref="G3:G14" si="5">$B$17+E3*$C$17+F3*$D$17</f>
        <v>0.5998</v>
      </c>
      <c r="H3">
        <f t="shared" ref="H3:H14" si="6">B3*G3</f>
        <v>-4.1426715162334027</v>
      </c>
    </row>
    <row r="4" spans="1:16" s="2" customFormat="1" x14ac:dyDescent="0.25">
      <c r="A4" s="2">
        <v>0.01</v>
      </c>
      <c r="B4" s="2">
        <f t="shared" si="0"/>
        <v>-4.5951198501345898</v>
      </c>
      <c r="C4" s="2">
        <f t="shared" si="1"/>
        <v>-0.98</v>
      </c>
      <c r="D4" s="2">
        <f t="shared" si="2"/>
        <v>0.96039999999999992</v>
      </c>
      <c r="E4" s="2">
        <f t="shared" si="3"/>
        <v>-9.8000000000000309E-3</v>
      </c>
      <c r="F4" s="2">
        <f t="shared" si="4"/>
        <v>0.97019999999999995</v>
      </c>
      <c r="G4" s="2">
        <f t="shared" si="5"/>
        <v>0.59799999999999998</v>
      </c>
      <c r="H4" s="2">
        <f t="shared" si="6"/>
        <v>-2.7478816703804845</v>
      </c>
      <c r="J4" s="2">
        <f t="shared" ref="J4" si="7">B4</f>
        <v>-4.5951198501345898</v>
      </c>
      <c r="K4" s="2">
        <f>O4/J4</f>
        <v>0.5</v>
      </c>
      <c r="L4" s="2">
        <f>P4/J4</f>
        <v>0.59799999999999998</v>
      </c>
      <c r="O4" s="2">
        <f t="shared" ref="O4:O12" si="8">B4*$B$17</f>
        <v>-2.2975599250672949</v>
      </c>
      <c r="P4" s="2">
        <f t="shared" ref="P4:P12" si="9">H4</f>
        <v>-2.7478816703804845</v>
      </c>
    </row>
    <row r="5" spans="1:16" s="2" customFormat="1" x14ac:dyDescent="0.25">
      <c r="A5" s="2">
        <v>0.05</v>
      </c>
      <c r="B5" s="2">
        <f t="shared" si="0"/>
        <v>-2.9444389791664403</v>
      </c>
      <c r="C5" s="2">
        <f t="shared" si="1"/>
        <v>-0.89999999999999991</v>
      </c>
      <c r="D5" s="2">
        <f t="shared" si="2"/>
        <v>0.80999999999999983</v>
      </c>
      <c r="E5" s="2">
        <f t="shared" si="3"/>
        <v>-4.500000000000004E-2</v>
      </c>
      <c r="F5" s="2">
        <f t="shared" si="4"/>
        <v>0.85499999999999987</v>
      </c>
      <c r="G5" s="2">
        <f t="shared" si="5"/>
        <v>0.59</v>
      </c>
      <c r="H5" s="2">
        <f t="shared" si="6"/>
        <v>-1.7372189977081998</v>
      </c>
      <c r="J5" s="2">
        <f t="shared" ref="J5:J12" si="10">B5</f>
        <v>-2.9444389791664403</v>
      </c>
      <c r="K5" s="2">
        <f t="shared" ref="K5:K14" si="11">O5/J5</f>
        <v>0.5</v>
      </c>
      <c r="L5" s="2">
        <f t="shared" ref="L5:L7" si="12">P5/J5</f>
        <v>0.59</v>
      </c>
      <c r="O5" s="2">
        <f t="shared" si="8"/>
        <v>-1.4722194895832201</v>
      </c>
      <c r="P5" s="2">
        <f t="shared" si="9"/>
        <v>-1.7372189977081998</v>
      </c>
    </row>
    <row r="6" spans="1:16" s="2" customFormat="1" x14ac:dyDescent="0.25">
      <c r="A6" s="2">
        <v>0.1</v>
      </c>
      <c r="B6" s="2">
        <f t="shared" si="0"/>
        <v>-2.1972245773362191</v>
      </c>
      <c r="C6" s="2">
        <f t="shared" si="1"/>
        <v>-0.79999999999999993</v>
      </c>
      <c r="D6" s="2">
        <f t="shared" si="2"/>
        <v>0.6399999999999999</v>
      </c>
      <c r="E6" s="2">
        <f t="shared" si="3"/>
        <v>-8.0000000000000016E-2</v>
      </c>
      <c r="F6" s="2">
        <f t="shared" si="4"/>
        <v>0.72</v>
      </c>
      <c r="G6" s="2">
        <f t="shared" si="5"/>
        <v>0.57999999999999996</v>
      </c>
      <c r="H6" s="2">
        <f t="shared" si="6"/>
        <v>-1.274390254855007</v>
      </c>
      <c r="J6" s="2">
        <f t="shared" si="10"/>
        <v>-2.1972245773362191</v>
      </c>
      <c r="K6" s="2">
        <f t="shared" si="11"/>
        <v>0.5</v>
      </c>
      <c r="L6" s="2">
        <f t="shared" si="12"/>
        <v>0.57999999999999996</v>
      </c>
      <c r="O6" s="2">
        <f t="shared" si="8"/>
        <v>-1.0986122886681096</v>
      </c>
      <c r="P6" s="2">
        <f t="shared" si="9"/>
        <v>-1.274390254855007</v>
      </c>
    </row>
    <row r="7" spans="1:16" s="2" customFormat="1" x14ac:dyDescent="0.25">
      <c r="A7" s="2">
        <v>0.25</v>
      </c>
      <c r="B7" s="2">
        <f t="shared" si="0"/>
        <v>-1.0986122886681098</v>
      </c>
      <c r="C7" s="2">
        <f t="shared" si="1"/>
        <v>-0.50000000000000011</v>
      </c>
      <c r="D7" s="2">
        <f t="shared" si="2"/>
        <v>0.25000000000000011</v>
      </c>
      <c r="E7" s="2">
        <f t="shared" si="3"/>
        <v>-0.125</v>
      </c>
      <c r="F7" s="2">
        <f t="shared" si="4"/>
        <v>0.37500000000000011</v>
      </c>
      <c r="G7" s="2">
        <f t="shared" si="5"/>
        <v>0.54999999999999993</v>
      </c>
      <c r="H7" s="2">
        <f t="shared" si="6"/>
        <v>-0.6042367587674603</v>
      </c>
      <c r="J7" s="2">
        <f t="shared" si="10"/>
        <v>-1.0986122886681098</v>
      </c>
      <c r="K7" s="2">
        <f t="shared" si="11"/>
        <v>0.5</v>
      </c>
      <c r="L7" s="2">
        <f t="shared" si="12"/>
        <v>0.54999999999999993</v>
      </c>
      <c r="O7" s="2">
        <f t="shared" si="8"/>
        <v>-0.54930614433405489</v>
      </c>
      <c r="P7" s="2">
        <f t="shared" si="9"/>
        <v>-0.6042367587674603</v>
      </c>
    </row>
    <row r="8" spans="1:16" s="2" customFormat="1" x14ac:dyDescent="0.25">
      <c r="A8" s="2">
        <v>0.5</v>
      </c>
      <c r="B8" s="2">
        <f t="shared" si="0"/>
        <v>0</v>
      </c>
      <c r="C8" s="2">
        <f t="shared" si="1"/>
        <v>0</v>
      </c>
      <c r="D8" s="2">
        <f t="shared" si="2"/>
        <v>0</v>
      </c>
      <c r="E8" s="2">
        <f t="shared" si="3"/>
        <v>0</v>
      </c>
      <c r="F8" s="2">
        <f t="shared" si="4"/>
        <v>0</v>
      </c>
      <c r="G8" s="2">
        <f t="shared" si="5"/>
        <v>0.5</v>
      </c>
      <c r="H8" s="2">
        <f t="shared" si="6"/>
        <v>0</v>
      </c>
      <c r="J8" s="2">
        <f t="shared" si="10"/>
        <v>0</v>
      </c>
      <c r="K8" s="2">
        <f>B17</f>
        <v>0.5</v>
      </c>
      <c r="L8" s="2">
        <f>B17</f>
        <v>0.5</v>
      </c>
      <c r="O8" s="2">
        <f t="shared" si="8"/>
        <v>0</v>
      </c>
      <c r="P8" s="2">
        <f t="shared" si="9"/>
        <v>0</v>
      </c>
    </row>
    <row r="9" spans="1:16" s="2" customFormat="1" x14ac:dyDescent="0.25">
      <c r="A9" s="2">
        <v>0.75</v>
      </c>
      <c r="B9" s="2">
        <f t="shared" si="0"/>
        <v>1.0986122886681098</v>
      </c>
      <c r="C9" s="2">
        <f t="shared" si="1"/>
        <v>0.50000000000000011</v>
      </c>
      <c r="D9" s="2">
        <f t="shared" si="2"/>
        <v>0.25000000000000011</v>
      </c>
      <c r="E9" s="2">
        <f t="shared" si="3"/>
        <v>0.37500000000000011</v>
      </c>
      <c r="F9" s="2">
        <f t="shared" si="4"/>
        <v>-0.125</v>
      </c>
      <c r="G9" s="2">
        <f t="shared" si="5"/>
        <v>0.44999999999999996</v>
      </c>
      <c r="H9" s="2">
        <f t="shared" si="6"/>
        <v>0.49437552990064937</v>
      </c>
      <c r="J9" s="2">
        <f t="shared" si="10"/>
        <v>1.0986122886681098</v>
      </c>
      <c r="K9" s="2">
        <f t="shared" si="11"/>
        <v>0.5</v>
      </c>
      <c r="L9" s="2">
        <f t="shared" ref="L9:L14" si="13">P9/J9</f>
        <v>0.44999999999999996</v>
      </c>
      <c r="O9" s="2">
        <f t="shared" si="8"/>
        <v>0.54930614433405489</v>
      </c>
      <c r="P9" s="2">
        <f t="shared" si="9"/>
        <v>0.49437552990064937</v>
      </c>
    </row>
    <row r="10" spans="1:16" s="2" customFormat="1" x14ac:dyDescent="0.25">
      <c r="A10" s="2">
        <v>0.9</v>
      </c>
      <c r="B10" s="2">
        <f t="shared" si="0"/>
        <v>2.1972245773362196</v>
      </c>
      <c r="C10" s="2">
        <f t="shared" si="1"/>
        <v>0.79999999999999993</v>
      </c>
      <c r="D10" s="2">
        <f t="shared" si="2"/>
        <v>0.6399999999999999</v>
      </c>
      <c r="E10" s="2">
        <f t="shared" si="3"/>
        <v>0.72</v>
      </c>
      <c r="F10" s="2">
        <f t="shared" si="4"/>
        <v>-8.0000000000000016E-2</v>
      </c>
      <c r="G10" s="2">
        <f t="shared" si="5"/>
        <v>0.42</v>
      </c>
      <c r="H10" s="2">
        <f t="shared" si="6"/>
        <v>0.92283432248121222</v>
      </c>
      <c r="J10" s="2">
        <f t="shared" si="10"/>
        <v>2.1972245773362196</v>
      </c>
      <c r="K10" s="2">
        <f t="shared" si="11"/>
        <v>0.5</v>
      </c>
      <c r="L10" s="2">
        <f t="shared" si="13"/>
        <v>0.42</v>
      </c>
      <c r="O10" s="2">
        <f t="shared" si="8"/>
        <v>1.0986122886681098</v>
      </c>
      <c r="P10" s="2">
        <f t="shared" si="9"/>
        <v>0.92283432248121222</v>
      </c>
    </row>
    <row r="11" spans="1:16" s="2" customFormat="1" x14ac:dyDescent="0.25">
      <c r="A11" s="2">
        <v>0.95</v>
      </c>
      <c r="B11" s="2">
        <f t="shared" si="0"/>
        <v>2.9444389791664394</v>
      </c>
      <c r="C11" s="2">
        <f t="shared" si="1"/>
        <v>0.8999999999999998</v>
      </c>
      <c r="D11" s="2">
        <f t="shared" si="2"/>
        <v>0.80999999999999961</v>
      </c>
      <c r="E11" s="2">
        <f t="shared" si="3"/>
        <v>0.85499999999999976</v>
      </c>
      <c r="F11" s="2">
        <f t="shared" si="4"/>
        <v>-4.5000000000000095E-2</v>
      </c>
      <c r="G11" s="2">
        <f t="shared" si="5"/>
        <v>0.41000000000000003</v>
      </c>
      <c r="H11" s="2">
        <f t="shared" si="6"/>
        <v>1.2072199814582403</v>
      </c>
      <c r="J11" s="2">
        <f t="shared" si="10"/>
        <v>2.9444389791664394</v>
      </c>
      <c r="K11" s="2">
        <f t="shared" si="11"/>
        <v>0.5</v>
      </c>
      <c r="L11" s="2">
        <f t="shared" si="13"/>
        <v>0.41000000000000003</v>
      </c>
      <c r="O11" s="2">
        <f t="shared" si="8"/>
        <v>1.4722194895832197</v>
      </c>
      <c r="P11" s="2">
        <f t="shared" si="9"/>
        <v>1.2072199814582403</v>
      </c>
    </row>
    <row r="12" spans="1:16" s="2" customFormat="1" x14ac:dyDescent="0.25">
      <c r="A12" s="2">
        <v>0.99</v>
      </c>
      <c r="B12" s="2">
        <f t="shared" si="0"/>
        <v>4.5951198501345889</v>
      </c>
      <c r="C12" s="2">
        <f t="shared" si="1"/>
        <v>0.98</v>
      </c>
      <c r="D12" s="2">
        <f t="shared" si="2"/>
        <v>0.96039999999999992</v>
      </c>
      <c r="E12" s="2">
        <f t="shared" si="3"/>
        <v>0.97019999999999995</v>
      </c>
      <c r="F12" s="2">
        <f t="shared" si="4"/>
        <v>-9.8000000000000309E-3</v>
      </c>
      <c r="G12" s="2">
        <f t="shared" si="5"/>
        <v>0.40200000000000002</v>
      </c>
      <c r="H12" s="2">
        <f t="shared" si="6"/>
        <v>1.8472381797541049</v>
      </c>
      <c r="J12" s="2">
        <f t="shared" si="10"/>
        <v>4.5951198501345889</v>
      </c>
      <c r="K12" s="2">
        <f t="shared" si="11"/>
        <v>0.5</v>
      </c>
      <c r="L12" s="2">
        <f t="shared" si="13"/>
        <v>0.40200000000000002</v>
      </c>
      <c r="O12" s="2">
        <f t="shared" si="8"/>
        <v>2.2975599250672945</v>
      </c>
      <c r="P12" s="2">
        <f t="shared" si="9"/>
        <v>1.8472381797541049</v>
      </c>
    </row>
    <row r="13" spans="1:16" x14ac:dyDescent="0.25">
      <c r="A13">
        <v>0.999</v>
      </c>
      <c r="B13">
        <f t="shared" si="0"/>
        <v>6.906754778648553</v>
      </c>
      <c r="C13">
        <f t="shared" si="1"/>
        <v>0.99799999999999989</v>
      </c>
      <c r="D13">
        <f t="shared" si="2"/>
        <v>0.99600399999999978</v>
      </c>
      <c r="E13">
        <f t="shared" si="3"/>
        <v>0.99700199999999983</v>
      </c>
      <c r="F13">
        <f t="shared" si="4"/>
        <v>-9.980000000000544E-4</v>
      </c>
      <c r="G13">
        <f t="shared" si="5"/>
        <v>0.4002</v>
      </c>
      <c r="H13">
        <f t="shared" si="6"/>
        <v>2.7640832624151508</v>
      </c>
      <c r="K13" t="e">
        <f t="shared" si="11"/>
        <v>#DIV/0!</v>
      </c>
      <c r="L13" t="e">
        <f t="shared" si="13"/>
        <v>#DIV/0!</v>
      </c>
    </row>
    <row r="14" spans="1:16" x14ac:dyDescent="0.25">
      <c r="A14">
        <v>0.99990000000000001</v>
      </c>
      <c r="B14">
        <f t="shared" si="0"/>
        <v>9.2102403669759596</v>
      </c>
      <c r="C14">
        <f t="shared" si="1"/>
        <v>0.99979999999999991</v>
      </c>
      <c r="D14">
        <f t="shared" si="2"/>
        <v>0.9996000399999998</v>
      </c>
      <c r="E14">
        <f t="shared" si="3"/>
        <v>0.99970001999999991</v>
      </c>
      <c r="F14">
        <f t="shared" si="4"/>
        <v>-9.9980000000055025E-5</v>
      </c>
      <c r="G14">
        <f t="shared" si="5"/>
        <v>0.40001999999999999</v>
      </c>
      <c r="H14">
        <f t="shared" si="6"/>
        <v>3.6842803515977232</v>
      </c>
      <c r="K14" t="e">
        <f t="shared" si="11"/>
        <v>#DIV/0!</v>
      </c>
      <c r="L14" t="e">
        <f t="shared" si="13"/>
        <v>#DIV/0!</v>
      </c>
    </row>
    <row r="15" spans="1:16" ht="15.75" thickBot="1" x14ac:dyDescent="0.3"/>
    <row r="16" spans="1:16" ht="15.75" thickBot="1" x14ac:dyDescent="0.3">
      <c r="B16" s="1" t="s">
        <v>2</v>
      </c>
      <c r="C16" s="1" t="s">
        <v>3</v>
      </c>
      <c r="D16" s="1" t="s">
        <v>4</v>
      </c>
      <c r="E16" s="3" t="s">
        <v>15</v>
      </c>
    </row>
    <row r="17" spans="2:5" ht="15.75" thickBot="1" x14ac:dyDescent="0.3">
      <c r="B17" s="1">
        <v>0.5</v>
      </c>
      <c r="C17" s="1">
        <v>-0.1</v>
      </c>
      <c r="D17" s="1">
        <v>0.1</v>
      </c>
      <c r="E17" t="s">
        <v>16</v>
      </c>
    </row>
  </sheetData>
  <sortState ref="D9:D15">
    <sortCondition descending="1" ref="D9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</cp:lastModifiedBy>
  <dcterms:created xsi:type="dcterms:W3CDTF">2014-04-28T17:27:06Z</dcterms:created>
  <dcterms:modified xsi:type="dcterms:W3CDTF">2014-09-18T22:38:43Z</dcterms:modified>
</cp:coreProperties>
</file>