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0" windowWidth="25605" windowHeight="13995"/>
  </bookViews>
  <sheets>
    <sheet name="graphique 1" sheetId="1" r:id="rId1"/>
    <sheet name="tableau 1" sheetId="2" r:id="rId2"/>
    <sheet name="tableau 2" sheetId="3" r:id="rId3"/>
    <sheet name="graphique 2" sheetId="4" r:id="rId4"/>
    <sheet name="tableau 3" sheetId="5" r:id="rId5"/>
    <sheet name="tableau 4" sheetId="6" r:id="rId6"/>
    <sheet name="tableau 5" sheetId="7" r:id="rId7"/>
    <sheet name="tableau 6" sheetId="8" r:id="rId8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3" i="2" l="1"/>
  <c r="Q13" i="2"/>
  <c r="P13" i="2"/>
  <c r="O13" i="2"/>
  <c r="N13" i="2"/>
  <c r="M13" i="2"/>
  <c r="R8" i="2"/>
  <c r="Q8" i="2"/>
  <c r="P8" i="2"/>
  <c r="O8" i="2"/>
  <c r="N8" i="2"/>
  <c r="M8" i="2"/>
  <c r="R5" i="2"/>
  <c r="Q5" i="2"/>
  <c r="P5" i="2"/>
  <c r="O5" i="2"/>
  <c r="N5" i="2"/>
  <c r="M5" i="2"/>
  <c r="N26" i="8"/>
  <c r="E12" i="8"/>
  <c r="P26" i="8"/>
  <c r="O26" i="8"/>
  <c r="M26" i="8"/>
  <c r="L26" i="8"/>
  <c r="K26" i="8"/>
  <c r="P86" i="7"/>
  <c r="Q86" i="7"/>
  <c r="R86" i="7"/>
  <c r="S86" i="7"/>
  <c r="T86" i="7"/>
  <c r="U86" i="7"/>
  <c r="V86" i="7"/>
  <c r="O76" i="7"/>
  <c r="O77" i="7"/>
  <c r="O78" i="7"/>
  <c r="O79" i="7"/>
  <c r="O80" i="7"/>
  <c r="O81" i="7"/>
  <c r="O82" i="7"/>
  <c r="O83" i="7"/>
  <c r="O84" i="7"/>
  <c r="O85" i="7"/>
  <c r="O86" i="7"/>
  <c r="N86" i="7"/>
  <c r="L64" i="6"/>
  <c r="M64" i="6"/>
  <c r="N64" i="6"/>
  <c r="O64" i="6"/>
  <c r="P64" i="6"/>
  <c r="K64" i="6"/>
  <c r="H39" i="5"/>
  <c r="G12" i="8"/>
  <c r="F12" i="8"/>
  <c r="D12" i="8"/>
  <c r="C12" i="8"/>
  <c r="B12" i="8"/>
  <c r="G11" i="8"/>
  <c r="F11" i="8"/>
  <c r="E11" i="8"/>
  <c r="D11" i="8"/>
  <c r="C11" i="8"/>
  <c r="B11" i="8"/>
  <c r="G10" i="8"/>
  <c r="F10" i="8"/>
  <c r="E10" i="8"/>
  <c r="D10" i="8"/>
  <c r="C10" i="8"/>
  <c r="B10" i="8"/>
  <c r="G9" i="8"/>
  <c r="F9" i="8"/>
  <c r="E9" i="8"/>
  <c r="D9" i="8"/>
  <c r="C9" i="8"/>
  <c r="B9" i="8"/>
  <c r="G8" i="8"/>
  <c r="F8" i="8"/>
  <c r="E8" i="8"/>
  <c r="D8" i="8"/>
  <c r="C8" i="8"/>
  <c r="B8" i="8"/>
  <c r="G7" i="8"/>
  <c r="F7" i="8"/>
  <c r="E7" i="8"/>
  <c r="D7" i="8"/>
  <c r="C7" i="8"/>
  <c r="B7" i="8"/>
  <c r="G6" i="8"/>
  <c r="F6" i="8"/>
  <c r="E6" i="8"/>
  <c r="D6" i="8"/>
  <c r="C6" i="8"/>
  <c r="B6" i="8"/>
  <c r="G4" i="8"/>
  <c r="F4" i="8"/>
  <c r="E4" i="8"/>
  <c r="D4" i="8"/>
  <c r="C4" i="8"/>
  <c r="B4" i="8"/>
  <c r="G5" i="8"/>
  <c r="F5" i="8"/>
  <c r="E5" i="8"/>
  <c r="D5" i="8"/>
  <c r="C5" i="8"/>
  <c r="B5" i="8"/>
  <c r="O92" i="7"/>
  <c r="O93" i="7"/>
  <c r="O94" i="7"/>
  <c r="O95" i="7"/>
  <c r="O96" i="7"/>
  <c r="O97" i="7"/>
  <c r="O98" i="7"/>
  <c r="O99" i="7"/>
  <c r="O100" i="7"/>
  <c r="O101" i="7"/>
  <c r="O91" i="7"/>
  <c r="O87" i="7"/>
  <c r="U93" i="7"/>
  <c r="U101" i="7"/>
  <c r="N91" i="7"/>
  <c r="V101" i="7"/>
  <c r="T101" i="7"/>
  <c r="S101" i="7"/>
  <c r="R101" i="7"/>
  <c r="Q101" i="7"/>
  <c r="P101" i="7"/>
  <c r="N101" i="7"/>
  <c r="V100" i="7"/>
  <c r="T100" i="7"/>
  <c r="S100" i="7"/>
  <c r="R100" i="7"/>
  <c r="Q100" i="7"/>
  <c r="P100" i="7"/>
  <c r="N100" i="7"/>
  <c r="V99" i="7"/>
  <c r="T99" i="7"/>
  <c r="S99" i="7"/>
  <c r="R99" i="7"/>
  <c r="Q99" i="7"/>
  <c r="P99" i="7"/>
  <c r="N99" i="7"/>
  <c r="V98" i="7"/>
  <c r="T98" i="7"/>
  <c r="S98" i="7"/>
  <c r="R98" i="7"/>
  <c r="Q98" i="7"/>
  <c r="P98" i="7"/>
  <c r="N98" i="7"/>
  <c r="V97" i="7"/>
  <c r="T97" i="7"/>
  <c r="S97" i="7"/>
  <c r="R97" i="7"/>
  <c r="Q97" i="7"/>
  <c r="P97" i="7"/>
  <c r="N97" i="7"/>
  <c r="V96" i="7"/>
  <c r="T96" i="7"/>
  <c r="S96" i="7"/>
  <c r="R96" i="7"/>
  <c r="Q96" i="7"/>
  <c r="P96" i="7"/>
  <c r="N96" i="7"/>
  <c r="V95" i="7"/>
  <c r="T95" i="7"/>
  <c r="S95" i="7"/>
  <c r="R95" i="7"/>
  <c r="Q95" i="7"/>
  <c r="P95" i="7"/>
  <c r="N95" i="7"/>
  <c r="V94" i="7"/>
  <c r="T94" i="7"/>
  <c r="S94" i="7"/>
  <c r="R94" i="7"/>
  <c r="Q94" i="7"/>
  <c r="P94" i="7"/>
  <c r="N94" i="7"/>
  <c r="V93" i="7"/>
  <c r="T93" i="7"/>
  <c r="S93" i="7"/>
  <c r="R93" i="7"/>
  <c r="Q93" i="7"/>
  <c r="P93" i="7"/>
  <c r="N93" i="7"/>
  <c r="V92" i="7"/>
  <c r="T92" i="7"/>
  <c r="S92" i="7"/>
  <c r="R92" i="7"/>
  <c r="Q92" i="7"/>
  <c r="P92" i="7"/>
  <c r="N92" i="7"/>
  <c r="V91" i="7"/>
  <c r="T91" i="7"/>
  <c r="S91" i="7"/>
  <c r="R91" i="7"/>
  <c r="Q91" i="7"/>
  <c r="P91" i="7"/>
  <c r="U100" i="7"/>
  <c r="U97" i="7"/>
  <c r="U92" i="7"/>
  <c r="Y71" i="7"/>
  <c r="X71" i="7"/>
  <c r="W71" i="7"/>
  <c r="V71" i="7"/>
  <c r="U71" i="7"/>
  <c r="T71" i="7"/>
  <c r="S71" i="7"/>
  <c r="R71" i="7"/>
  <c r="Q71" i="7"/>
  <c r="P71" i="7"/>
  <c r="O71" i="7"/>
  <c r="N71" i="7"/>
  <c r="Y70" i="7"/>
  <c r="X70" i="7"/>
  <c r="W70" i="7"/>
  <c r="V70" i="7"/>
  <c r="U70" i="7"/>
  <c r="T70" i="7"/>
  <c r="S70" i="7"/>
  <c r="R70" i="7"/>
  <c r="Q70" i="7"/>
  <c r="P70" i="7"/>
  <c r="O70" i="7"/>
  <c r="N70" i="7"/>
  <c r="Y69" i="7"/>
  <c r="X69" i="7"/>
  <c r="W69" i="7"/>
  <c r="V69" i="7"/>
  <c r="U69" i="7"/>
  <c r="T69" i="7"/>
  <c r="S69" i="7"/>
  <c r="R69" i="7"/>
  <c r="Q69" i="7"/>
  <c r="P69" i="7"/>
  <c r="O69" i="7"/>
  <c r="N69" i="7"/>
  <c r="Y68" i="7"/>
  <c r="X68" i="7"/>
  <c r="W68" i="7"/>
  <c r="V68" i="7"/>
  <c r="U68" i="7"/>
  <c r="T68" i="7"/>
  <c r="S68" i="7"/>
  <c r="R68" i="7"/>
  <c r="Q68" i="7"/>
  <c r="P68" i="7"/>
  <c r="O68" i="7"/>
  <c r="N68" i="7"/>
  <c r="Y67" i="7"/>
  <c r="X67" i="7"/>
  <c r="W67" i="7"/>
  <c r="V67" i="7"/>
  <c r="U67" i="7"/>
  <c r="T67" i="7"/>
  <c r="S67" i="7"/>
  <c r="R67" i="7"/>
  <c r="Q67" i="7"/>
  <c r="P67" i="7"/>
  <c r="O67" i="7"/>
  <c r="N67" i="7"/>
  <c r="Y66" i="7"/>
  <c r="X66" i="7"/>
  <c r="W66" i="7"/>
  <c r="V66" i="7"/>
  <c r="U66" i="7"/>
  <c r="T66" i="7"/>
  <c r="S66" i="7"/>
  <c r="R66" i="7"/>
  <c r="Q66" i="7"/>
  <c r="P66" i="7"/>
  <c r="O66" i="7"/>
  <c r="N66" i="7"/>
  <c r="Y65" i="7"/>
  <c r="X65" i="7"/>
  <c r="W65" i="7"/>
  <c r="V65" i="7"/>
  <c r="U65" i="7"/>
  <c r="T65" i="7"/>
  <c r="S65" i="7"/>
  <c r="R65" i="7"/>
  <c r="Q65" i="7"/>
  <c r="P65" i="7"/>
  <c r="O65" i="7"/>
  <c r="N65" i="7"/>
  <c r="Y64" i="7"/>
  <c r="X64" i="7"/>
  <c r="W64" i="7"/>
  <c r="V64" i="7"/>
  <c r="U64" i="7"/>
  <c r="T64" i="7"/>
  <c r="S64" i="7"/>
  <c r="R64" i="7"/>
  <c r="Q64" i="7"/>
  <c r="P64" i="7"/>
  <c r="O64" i="7"/>
  <c r="N64" i="7"/>
  <c r="Y63" i="7"/>
  <c r="X63" i="7"/>
  <c r="W63" i="7"/>
  <c r="V63" i="7"/>
  <c r="U63" i="7"/>
  <c r="T63" i="7"/>
  <c r="S63" i="7"/>
  <c r="R63" i="7"/>
  <c r="Q63" i="7"/>
  <c r="P63" i="7"/>
  <c r="O63" i="7"/>
  <c r="N63" i="7"/>
  <c r="Y62" i="7"/>
  <c r="X62" i="7"/>
  <c r="W62" i="7"/>
  <c r="V62" i="7"/>
  <c r="U62" i="7"/>
  <c r="T62" i="7"/>
  <c r="S62" i="7"/>
  <c r="R62" i="7"/>
  <c r="Q62" i="7"/>
  <c r="P62" i="7"/>
  <c r="O62" i="7"/>
  <c r="N62" i="7"/>
  <c r="Y61" i="7"/>
  <c r="X61" i="7"/>
  <c r="W61" i="7"/>
  <c r="V61" i="7"/>
  <c r="U61" i="7"/>
  <c r="T61" i="7"/>
  <c r="S61" i="7"/>
  <c r="R61" i="7"/>
  <c r="Q61" i="7"/>
  <c r="P61" i="7"/>
  <c r="O61" i="7"/>
  <c r="N61" i="7"/>
  <c r="Y60" i="7"/>
  <c r="X60" i="7"/>
  <c r="W60" i="7"/>
  <c r="V60" i="7"/>
  <c r="U60" i="7"/>
  <c r="T60" i="7"/>
  <c r="S60" i="7"/>
  <c r="R60" i="7"/>
  <c r="Q60" i="7"/>
  <c r="P60" i="7"/>
  <c r="O60" i="7"/>
  <c r="N60" i="7"/>
  <c r="Y53" i="7"/>
  <c r="X53" i="7"/>
  <c r="W53" i="7"/>
  <c r="V53" i="7"/>
  <c r="U53" i="7"/>
  <c r="T53" i="7"/>
  <c r="S53" i="7"/>
  <c r="R53" i="7"/>
  <c r="Q53" i="7"/>
  <c r="P53" i="7"/>
  <c r="O53" i="7"/>
  <c r="N53" i="7"/>
  <c r="Y52" i="7"/>
  <c r="X52" i="7"/>
  <c r="W52" i="7"/>
  <c r="V52" i="7"/>
  <c r="U52" i="7"/>
  <c r="T52" i="7"/>
  <c r="S52" i="7"/>
  <c r="R52" i="7"/>
  <c r="Q52" i="7"/>
  <c r="P52" i="7"/>
  <c r="O52" i="7"/>
  <c r="N52" i="7"/>
  <c r="Y51" i="7"/>
  <c r="X51" i="7"/>
  <c r="W51" i="7"/>
  <c r="V51" i="7"/>
  <c r="U51" i="7"/>
  <c r="T51" i="7"/>
  <c r="S51" i="7"/>
  <c r="R51" i="7"/>
  <c r="Q51" i="7"/>
  <c r="P51" i="7"/>
  <c r="O51" i="7"/>
  <c r="N51" i="7"/>
  <c r="Y50" i="7"/>
  <c r="X50" i="7"/>
  <c r="W50" i="7"/>
  <c r="V50" i="7"/>
  <c r="U50" i="7"/>
  <c r="T50" i="7"/>
  <c r="S50" i="7"/>
  <c r="R50" i="7"/>
  <c r="Q50" i="7"/>
  <c r="P50" i="7"/>
  <c r="O50" i="7"/>
  <c r="N50" i="7"/>
  <c r="Y49" i="7"/>
  <c r="X49" i="7"/>
  <c r="W49" i="7"/>
  <c r="V49" i="7"/>
  <c r="U49" i="7"/>
  <c r="T49" i="7"/>
  <c r="S49" i="7"/>
  <c r="R49" i="7"/>
  <c r="Q49" i="7"/>
  <c r="P49" i="7"/>
  <c r="O49" i="7"/>
  <c r="N49" i="7"/>
  <c r="Y48" i="7"/>
  <c r="X48" i="7"/>
  <c r="W48" i="7"/>
  <c r="V48" i="7"/>
  <c r="U48" i="7"/>
  <c r="T48" i="7"/>
  <c r="S48" i="7"/>
  <c r="R48" i="7"/>
  <c r="Q48" i="7"/>
  <c r="P48" i="7"/>
  <c r="O48" i="7"/>
  <c r="N48" i="7"/>
  <c r="Y47" i="7"/>
  <c r="X47" i="7"/>
  <c r="W47" i="7"/>
  <c r="V47" i="7"/>
  <c r="U47" i="7"/>
  <c r="T47" i="7"/>
  <c r="S47" i="7"/>
  <c r="R47" i="7"/>
  <c r="Q47" i="7"/>
  <c r="P47" i="7"/>
  <c r="O47" i="7"/>
  <c r="N47" i="7"/>
  <c r="Y46" i="7"/>
  <c r="X46" i="7"/>
  <c r="W46" i="7"/>
  <c r="V46" i="7"/>
  <c r="U46" i="7"/>
  <c r="T46" i="7"/>
  <c r="S46" i="7"/>
  <c r="R46" i="7"/>
  <c r="Q46" i="7"/>
  <c r="P46" i="7"/>
  <c r="O46" i="7"/>
  <c r="N46" i="7"/>
  <c r="Y45" i="7"/>
  <c r="X45" i="7"/>
  <c r="W45" i="7"/>
  <c r="V45" i="7"/>
  <c r="U45" i="7"/>
  <c r="T45" i="7"/>
  <c r="S45" i="7"/>
  <c r="R45" i="7"/>
  <c r="Q45" i="7"/>
  <c r="P45" i="7"/>
  <c r="O45" i="7"/>
  <c r="N45" i="7"/>
  <c r="Y44" i="7"/>
  <c r="X44" i="7"/>
  <c r="W44" i="7"/>
  <c r="V44" i="7"/>
  <c r="U44" i="7"/>
  <c r="T44" i="7"/>
  <c r="S44" i="7"/>
  <c r="R44" i="7"/>
  <c r="Q44" i="7"/>
  <c r="P44" i="7"/>
  <c r="O44" i="7"/>
  <c r="N44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P71" i="6"/>
  <c r="P72" i="6"/>
  <c r="P73" i="6"/>
  <c r="P74" i="6"/>
  <c r="P75" i="6"/>
  <c r="P76" i="6"/>
  <c r="P77" i="6"/>
  <c r="P78" i="6"/>
  <c r="P79" i="6"/>
  <c r="P80" i="6"/>
  <c r="P70" i="6"/>
  <c r="O71" i="6"/>
  <c r="O72" i="6"/>
  <c r="O73" i="6"/>
  <c r="O74" i="6"/>
  <c r="O75" i="6"/>
  <c r="O76" i="6"/>
  <c r="O77" i="6"/>
  <c r="O78" i="6"/>
  <c r="O79" i="6"/>
  <c r="O80" i="6"/>
  <c r="O70" i="6"/>
  <c r="N71" i="6"/>
  <c r="N72" i="6"/>
  <c r="N73" i="6"/>
  <c r="N74" i="6"/>
  <c r="N75" i="6"/>
  <c r="N76" i="6"/>
  <c r="N77" i="6"/>
  <c r="N78" i="6"/>
  <c r="N79" i="6"/>
  <c r="N80" i="6"/>
  <c r="N70" i="6"/>
  <c r="M71" i="6"/>
  <c r="M72" i="6"/>
  <c r="M73" i="6"/>
  <c r="M74" i="6"/>
  <c r="M75" i="6"/>
  <c r="M76" i="6"/>
  <c r="M77" i="6"/>
  <c r="M78" i="6"/>
  <c r="M79" i="6"/>
  <c r="M80" i="6"/>
  <c r="M70" i="6"/>
  <c r="L71" i="6"/>
  <c r="L72" i="6"/>
  <c r="L73" i="6"/>
  <c r="L74" i="6"/>
  <c r="L75" i="6"/>
  <c r="L76" i="6"/>
  <c r="L77" i="6"/>
  <c r="L78" i="6"/>
  <c r="L79" i="6"/>
  <c r="L80" i="6"/>
  <c r="L70" i="6"/>
  <c r="K71" i="6"/>
  <c r="K72" i="6"/>
  <c r="K73" i="6"/>
  <c r="K74" i="6"/>
  <c r="K75" i="6"/>
  <c r="K76" i="6"/>
  <c r="K77" i="6"/>
  <c r="K78" i="6"/>
  <c r="K79" i="6"/>
  <c r="K80" i="6"/>
  <c r="K70" i="6"/>
  <c r="K39" i="5"/>
  <c r="J39" i="5"/>
  <c r="I39" i="5"/>
  <c r="O57" i="3"/>
  <c r="S57" i="3"/>
  <c r="P70" i="3"/>
  <c r="P57" i="3"/>
  <c r="Q70" i="3"/>
  <c r="Q57" i="3"/>
  <c r="R70" i="3"/>
  <c r="R57" i="3"/>
  <c r="S70" i="3"/>
  <c r="T70" i="3"/>
  <c r="N57" i="3"/>
  <c r="O70" i="3"/>
  <c r="O64" i="3"/>
  <c r="P64" i="3"/>
  <c r="Q64" i="3"/>
  <c r="R64" i="3"/>
  <c r="S64" i="3"/>
  <c r="T64" i="3"/>
  <c r="O65" i="3"/>
  <c r="P65" i="3"/>
  <c r="Q65" i="3"/>
  <c r="R65" i="3"/>
  <c r="S65" i="3"/>
  <c r="T65" i="3"/>
  <c r="O66" i="3"/>
  <c r="P66" i="3"/>
  <c r="Q66" i="3"/>
  <c r="R66" i="3"/>
  <c r="S66" i="3"/>
  <c r="T66" i="3"/>
  <c r="O67" i="3"/>
  <c r="P67" i="3"/>
  <c r="Q67" i="3"/>
  <c r="R67" i="3"/>
  <c r="S67" i="3"/>
  <c r="T67" i="3"/>
  <c r="O68" i="3"/>
  <c r="P68" i="3"/>
  <c r="Q68" i="3"/>
  <c r="R68" i="3"/>
  <c r="S68" i="3"/>
  <c r="T68" i="3"/>
  <c r="O69" i="3"/>
  <c r="P69" i="3"/>
  <c r="Q69" i="3"/>
  <c r="R69" i="3"/>
  <c r="S69" i="3"/>
  <c r="T69" i="3"/>
  <c r="P63" i="3"/>
  <c r="Q63" i="3"/>
  <c r="R63" i="3"/>
  <c r="S63" i="3"/>
  <c r="T63" i="3"/>
  <c r="O63" i="3"/>
  <c r="O58" i="3"/>
  <c r="P58" i="3"/>
  <c r="Q58" i="3"/>
  <c r="R58" i="3"/>
  <c r="N58" i="3"/>
  <c r="U96" i="7"/>
  <c r="U95" i="7"/>
  <c r="U91" i="7"/>
  <c r="U94" i="7"/>
  <c r="U98" i="7"/>
  <c r="U99" i="7"/>
  <c r="S58" i="3"/>
  <c r="R71" i="3"/>
  <c r="P71" i="3"/>
  <c r="Q71" i="3"/>
  <c r="O71" i="3"/>
  <c r="T71" i="3"/>
  <c r="S71" i="3"/>
</calcChain>
</file>

<file path=xl/sharedStrings.xml><?xml version="1.0" encoding="utf-8"?>
<sst xmlns="http://schemas.openxmlformats.org/spreadsheetml/2006/main" count="719" uniqueCount="208">
  <si>
    <t>Peco klassiert * Age Crosstabulation</t>
  </si>
  <si>
    <t>Count</t>
  </si>
  <si>
    <t>Age</t>
  </si>
  <si>
    <t>Total</t>
  </si>
  <si>
    <t>Peco klassiert</t>
  </si>
  <si>
    <t>Erwerbstätig</t>
  </si>
  <si>
    <t>Arbeitslos, ohne vorherige Erwerbstätigkeit</t>
  </si>
  <si>
    <t>Arbeitslos, vorherige Erwerbstätigkeit</t>
  </si>
  <si>
    <t>Im eigenen Haushalt tätig</t>
  </si>
  <si>
    <t>Schüler, Student</t>
  </si>
  <si>
    <t>Rentner</t>
  </si>
  <si>
    <t>Eigentümer, von Vermögen lebend</t>
  </si>
  <si>
    <t>Andere Situation, ohne Erwerbstätigkeit</t>
  </si>
  <si>
    <t>Élève, étudiant</t>
  </si>
  <si>
    <t>Chômeur, ayant travaillé avant</t>
  </si>
  <si>
    <t>A un emploi</t>
  </si>
  <si>
    <t>Occupé(e) propre ménage</t>
  </si>
  <si>
    <t>sonstige (ohne Erwerbstätigkeit)</t>
  </si>
  <si>
    <t>Grundschule (Primärschule)</t>
  </si>
  <si>
    <t>Sekundar-, techn. Sekundarunterricht (3 Jahre)</t>
  </si>
  <si>
    <t>Sekundar-, techn. Sekundarunterricht (5 Jahre)</t>
  </si>
  <si>
    <t>beruflicher Abschluss</t>
  </si>
  <si>
    <t>Techniker</t>
  </si>
  <si>
    <t>Abitur, techn. Abitur</t>
  </si>
  <si>
    <t>Meisterbrief</t>
  </si>
  <si>
    <t>Hochschule (unter 3 Jahre)</t>
  </si>
  <si>
    <t>Hochschule (3 Jahre)</t>
  </si>
  <si>
    <t>Hochschule (4+ Jahre): Master</t>
  </si>
  <si>
    <t>Doktorat</t>
  </si>
  <si>
    <t>sonstige Abschlüsse</t>
  </si>
  <si>
    <t>Gruppe I</t>
  </si>
  <si>
    <t>Gruppe II</t>
  </si>
  <si>
    <t>Gruppe III</t>
  </si>
  <si>
    <t>Arbeitslos</t>
  </si>
  <si>
    <t>Chômeur</t>
  </si>
  <si>
    <t>Ne travaille pas, autre situation</t>
  </si>
  <si>
    <t>Fondamental (primaire)</t>
  </si>
  <si>
    <t>Secondaire, second. technique (3 années achevées)</t>
  </si>
  <si>
    <t>Secondaire, second. technique (5 années achevées)</t>
  </si>
  <si>
    <t>Diplôme professionnel</t>
  </si>
  <si>
    <t>Technicien</t>
  </si>
  <si>
    <t>Bac, bac technique</t>
  </si>
  <si>
    <t>Brevet de maîtrise</t>
  </si>
  <si>
    <t>Supérieur (-3 ans)</t>
  </si>
  <si>
    <t>Supérieur: 3 ans</t>
  </si>
  <si>
    <t>Supérieur (+4ans): master</t>
  </si>
  <si>
    <t>Doctorat</t>
  </si>
  <si>
    <t>Autre</t>
  </si>
  <si>
    <t>Peco klassiert * Top 10 der Nationen nach Einwohnerzahl Crosstabulation</t>
  </si>
  <si>
    <t>Top 10 der Nationen nach Einwohnerzahl</t>
  </si>
  <si>
    <t>Luxemburg</t>
  </si>
  <si>
    <t>Portugal</t>
  </si>
  <si>
    <t>Frankreich</t>
  </si>
  <si>
    <t>Italien</t>
  </si>
  <si>
    <t>Belgien</t>
  </si>
  <si>
    <t>Deutschland</t>
  </si>
  <si>
    <t>Vereinigtes Königreich</t>
  </si>
  <si>
    <t>Niederlande</t>
  </si>
  <si>
    <t>Montenegro</t>
  </si>
  <si>
    <t>Spanien</t>
  </si>
  <si>
    <t>andere</t>
  </si>
  <si>
    <t>Ausländer</t>
  </si>
  <si>
    <t>Luxemburger</t>
  </si>
  <si>
    <t>Portugiesen</t>
  </si>
  <si>
    <t>Franzosen</t>
  </si>
  <si>
    <t>Italiener</t>
  </si>
  <si>
    <t>Deutsche</t>
  </si>
  <si>
    <t>Belgier</t>
  </si>
  <si>
    <t>Andere</t>
  </si>
  <si>
    <t>Type de contrat * Age Crosstabulation</t>
  </si>
  <si>
    <t>% within Age</t>
  </si>
  <si>
    <t>Type de contrat</t>
  </si>
  <si>
    <t>CDI</t>
  </si>
  <si>
    <t>CDD</t>
  </si>
  <si>
    <t>autre (apprenti, stagiare)</t>
  </si>
  <si>
    <t>Sonstiger (Lehrling, Stagiar)</t>
  </si>
  <si>
    <t>Type de contrat * Secteur (branche d activité économique) L Crosstabulation</t>
  </si>
  <si>
    <t>Secteur (branche d activité économique) L</t>
  </si>
  <si>
    <t>Agriculture, syviculture et pêche</t>
  </si>
  <si>
    <t>Autres services</t>
  </si>
  <si>
    <t>Non indiqué</t>
  </si>
  <si>
    <t>Industrie manufacturière, minière et extractive et autres industries</t>
  </si>
  <si>
    <t>Construction</t>
  </si>
  <si>
    <t>Commerce de gros et de détail, transport et entreposage, hébergement et restauration</t>
  </si>
  <si>
    <t>Information et communication</t>
  </si>
  <si>
    <t>Activités financières et d'assurance</t>
  </si>
  <si>
    <t>Acitivités immobilières</t>
  </si>
  <si>
    <t>Activités spécia., scienti. et tech.; activités de services administratifs et de soutien</t>
  </si>
  <si>
    <t>Administration publique et défense, éducation, santé humaine et action sociale</t>
  </si>
  <si>
    <t>Erbringung von Finanz- und Versicherungsdienstleistungen</t>
  </si>
  <si>
    <t>Information und Kommunikation</t>
  </si>
  <si>
    <t>Erbringung von freiberuflichen, wissenschaftlichen und technischen Dienstleistungen sowie von sonstigen wirtschaftlichen Dienstleistungen</t>
  </si>
  <si>
    <t>Grundstück- und Wohnungswesen</t>
  </si>
  <si>
    <t>Baugewerbe/Bau</t>
  </si>
  <si>
    <t>Handel, Verkehr und Lagerei, Gastgewerbe/Beherbergung und Gastronomie</t>
  </si>
  <si>
    <t>Verarbeitendes Gewerbe/Herstellung von Waren, Bergbau und Gewinnung von Steinen und Erden, sonstige Industrie</t>
  </si>
  <si>
    <t>Land- und Forstwirtschaft, Fischerei</t>
  </si>
  <si>
    <t>Öffentliche Verwaltung, Verteidigung, Sozialversicherung, Erziehung und Unterricht, Gesundheits- und Sozialwesen</t>
  </si>
  <si>
    <t>Sonstige Dienstleistungen</t>
  </si>
  <si>
    <t>Keine Angabe</t>
  </si>
  <si>
    <t>Gesamt</t>
  </si>
  <si>
    <t>Frequency</t>
  </si>
  <si>
    <t>Valid</t>
  </si>
  <si>
    <t>Masculin</t>
  </si>
  <si>
    <t>Féminin</t>
  </si>
  <si>
    <t>Luxembourgeois</t>
  </si>
  <si>
    <t>Etrangers</t>
  </si>
  <si>
    <t>15-29</t>
  </si>
  <si>
    <t>15-64</t>
  </si>
  <si>
    <t>Anteil</t>
  </si>
  <si>
    <t>Frauen</t>
  </si>
  <si>
    <t>Secteur (branche d activité économique) L * Top 10 der Nationen nach Einwohnerzahl Crosstabulation</t>
  </si>
  <si>
    <t>Mithilfe</t>
  </si>
  <si>
    <t>Aidant</t>
  </si>
  <si>
    <t>Landwirt(in)</t>
  </si>
  <si>
    <t>Exploitation agricole</t>
  </si>
  <si>
    <t>Freiberuflich tätig</t>
  </si>
  <si>
    <t>Trav. intell. indépendant(e)</t>
  </si>
  <si>
    <t>Sonstige Selbständige</t>
  </si>
  <si>
    <t>Autre indépendant(e)</t>
  </si>
  <si>
    <t>Lehrling</t>
  </si>
  <si>
    <t>Apprenti(e)</t>
  </si>
  <si>
    <t>Beamter mit internationalem Statut</t>
  </si>
  <si>
    <t>Fonctionnaire international(e)</t>
  </si>
  <si>
    <t>Beamter, Staatsangestellter</t>
  </si>
  <si>
    <t>Fonct. empl., ouvr. publ.</t>
  </si>
  <si>
    <t>Privatangestellter</t>
  </si>
  <si>
    <t>Salarié(e) du secteur privé</t>
  </si>
  <si>
    <t>Sans indication</t>
  </si>
  <si>
    <t>Anderer (Lehrling, Stagiar)</t>
  </si>
  <si>
    <t>Groupe I</t>
  </si>
  <si>
    <t>Groupe II</t>
  </si>
  <si>
    <t>Groupe III</t>
  </si>
  <si>
    <t>Étranger</t>
  </si>
  <si>
    <t>Portugais</t>
  </si>
  <si>
    <t>Français</t>
  </si>
  <si>
    <t>Italiens</t>
  </si>
  <si>
    <t>Belges</t>
  </si>
  <si>
    <t>Allemands</t>
  </si>
  <si>
    <t>Chômeur, n'ayant pas travaillé avant</t>
  </si>
  <si>
    <t xml:space="preserve">Autre </t>
  </si>
  <si>
    <t>Autre (apprenti, stagiaire)</t>
  </si>
  <si>
    <t>1 Agriculture</t>
  </si>
  <si>
    <t xml:space="preserve">2 Industrie </t>
  </si>
  <si>
    <t>3 Construction</t>
  </si>
  <si>
    <t>4 Commerce , transport, HORECA</t>
  </si>
  <si>
    <t>5 Information et communication</t>
  </si>
  <si>
    <t>6 Activités financières et d'assurance</t>
  </si>
  <si>
    <t>7 Activités immobilières</t>
  </si>
  <si>
    <t>8 Activités spécialisées, scientifiques et techniques; services administratifs et de soutien</t>
  </si>
  <si>
    <t>9 Administration publique, éducation, santé humaine et action sociale</t>
  </si>
  <si>
    <t>10 Autres services</t>
  </si>
  <si>
    <t>Activités spécialisées, scientifiques et techniques; activités de services administratifs et de soutien</t>
  </si>
  <si>
    <t>Commerce, transport, HORECA</t>
  </si>
  <si>
    <t>Industrie</t>
  </si>
  <si>
    <t>Agriculture</t>
  </si>
  <si>
    <t>Administration publique, éducation, santé humaine et action sociale</t>
  </si>
  <si>
    <t xml:space="preserve">Industrie </t>
  </si>
  <si>
    <t xml:space="preserve">Part des femmes par branche </t>
  </si>
  <si>
    <t>Part des étrangers par branche</t>
  </si>
  <si>
    <t>Luxem-bourgeois</t>
  </si>
  <si>
    <t>Agent du secteur public</t>
  </si>
  <si>
    <t xml:space="preserve">Parts des branches dans l'emploi </t>
  </si>
  <si>
    <t>Parts des branches dans l'emploi</t>
  </si>
  <si>
    <t xml:space="preserve"> (3 années achevées)</t>
  </si>
  <si>
    <t xml:space="preserve"> (5 années achevées)</t>
  </si>
  <si>
    <t xml:space="preserve">Secondaire, second. technique </t>
  </si>
  <si>
    <t>Secondaire, second. technique</t>
  </si>
  <si>
    <t>Supérieur (+4ans) : master</t>
  </si>
  <si>
    <t xml:space="preserve">Activités spécialisées, scientifiques et techniques; </t>
  </si>
  <si>
    <t>activités de services administratifs et de soutien</t>
  </si>
  <si>
    <t>Administration publique, éducation, santé</t>
  </si>
  <si>
    <t xml:space="preserve"> humaine et action sociale</t>
  </si>
  <si>
    <t>Activités spécialisées, scientifiques</t>
  </si>
  <si>
    <t xml:space="preserve"> et techniques; activités de services</t>
  </si>
  <si>
    <t xml:space="preserve">  administratifs et de soutien</t>
  </si>
  <si>
    <t xml:space="preserve">Administration publique, éducation, </t>
  </si>
  <si>
    <t xml:space="preserve"> santé humaine et action sociale</t>
  </si>
  <si>
    <t xml:space="preserve"> administratifs et de soutien</t>
  </si>
  <si>
    <t>Alle-mands</t>
  </si>
  <si>
    <t>Portu-gais</t>
  </si>
  <si>
    <t>Fran-çais</t>
  </si>
  <si>
    <t>Étran-gers</t>
  </si>
  <si>
    <t xml:space="preserve">Parts des statuts profes-sionnels dans l'emploi </t>
  </si>
  <si>
    <t>Part des femmes par statut profes-sionnel</t>
  </si>
  <si>
    <t>Part des
étrangers par
statut profes-sionnel</t>
  </si>
  <si>
    <t xml:space="preserve">Commerce, transport, </t>
  </si>
  <si>
    <t xml:space="preserve"> HORECA</t>
  </si>
  <si>
    <t xml:space="preserve">Activités financières et </t>
  </si>
  <si>
    <t xml:space="preserve"> d'assurance</t>
  </si>
  <si>
    <t xml:space="preserve">Activités spécialisées, </t>
  </si>
  <si>
    <t xml:space="preserve"> scientifiques et techniques; </t>
  </si>
  <si>
    <t xml:space="preserve"> activités de services </t>
  </si>
  <si>
    <t>Administration publique,</t>
  </si>
  <si>
    <t xml:space="preserve"> éducation, santé humaine</t>
  </si>
  <si>
    <t xml:space="preserve"> et action sociale</t>
  </si>
  <si>
    <t>Bel-
ges</t>
  </si>
  <si>
    <t>Ita-
liens</t>
  </si>
  <si>
    <t>Au-
tres</t>
  </si>
  <si>
    <t>Erwerbs-tätig</t>
  </si>
  <si>
    <t>Arbeits-los</t>
  </si>
  <si>
    <t>Andere Situation, ohne Erwerbs-tätigkeit</t>
  </si>
  <si>
    <t>Arbeitslos, ohne 
vorherige Erwerbstätigkeit</t>
  </si>
  <si>
    <t>Arbeitslos, vorherige 
Erwerbstätigkeit</t>
  </si>
  <si>
    <t>Im eigenen 
Haushalt tätig</t>
  </si>
  <si>
    <t>Andere Situation, 
ohne Erwerbstätigkeit</t>
  </si>
  <si>
    <t>Ne travaille pas,
 autre situation</t>
  </si>
  <si>
    <t>Eigentümer, von 
Vermögen lebend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</si>
</sst>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u val="singleAccounting"/>
      <sz val="10"/>
      <color theme="1"/>
      <name val="Arial"/>
      <family val="2"/>
    </font>
    <font>
      <b/>
      <u val="singleAccounting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7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9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0" xfId="58" applyFont="1" applyBorder="1" applyAlignment="1">
      <alignment horizontal="left" vertical="top"/>
    </xf>
    <xf numFmtId="0" fontId="0" fillId="0" borderId="2" xfId="0" applyBorder="1"/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0" fontId="0" fillId="0" borderId="0" xfId="0" applyFont="1" applyBorder="1"/>
    <xf numFmtId="164" fontId="0" fillId="0" borderId="0" xfId="0" applyNumberFormat="1" applyFont="1" applyBorder="1"/>
    <xf numFmtId="0" fontId="0" fillId="0" borderId="0" xfId="0" applyFont="1" applyBorder="1" applyAlignment="1">
      <alignment horizontal="left" indent="1"/>
    </xf>
    <xf numFmtId="0" fontId="0" fillId="0" borderId="0" xfId="0" applyBorder="1"/>
    <xf numFmtId="0" fontId="0" fillId="0" borderId="0" xfId="0" applyBorder="1" applyAlignment="1">
      <alignment wrapText="1"/>
    </xf>
    <xf numFmtId="164" fontId="0" fillId="0" borderId="0" xfId="1" applyNumberFormat="1" applyFont="1" applyBorder="1"/>
    <xf numFmtId="164" fontId="0" fillId="0" borderId="0" xfId="0" applyNumberFormat="1" applyBorder="1"/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8" fillId="0" borderId="0" xfId="59" applyFont="1" applyFill="1" applyBorder="1" applyAlignment="1">
      <alignment horizontal="left" vertical="top"/>
    </xf>
    <xf numFmtId="0" fontId="10" fillId="0" borderId="3" xfId="0" applyFont="1" applyBorder="1" applyAlignment="1">
      <alignment horizontal="right"/>
    </xf>
    <xf numFmtId="0" fontId="0" fillId="0" borderId="0" xfId="0" applyAlignment="1">
      <alignment horizontal="right"/>
    </xf>
  </cellXfs>
  <cellStyles count="82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_instruc" xfId="58"/>
    <cellStyle name="Normal_stat" xfId="59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727375"/>
      <color rgb="FF167DA2"/>
      <color rgb="FFE85236"/>
      <color rgb="FF444343"/>
      <color rgb="FF79CEE8"/>
      <color rgb="FF1A94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17765658197505E-2"/>
          <c:y val="2.9601746849562457E-2"/>
          <c:w val="0.85529021987005727"/>
          <c:h val="0.4385821818989475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'graphique 1'!$H$6</c:f>
              <c:strCache>
                <c:ptCount val="1"/>
                <c:pt idx="0">
                  <c:v>Autre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numRef>
              <c:f>'graphique 1'!$J$5:$X$5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1'!$J$6:$X$6</c:f>
              <c:numCache>
                <c:formatCode>General</c:formatCode>
                <c:ptCount val="15"/>
                <c:pt idx="0">
                  <c:v>167</c:v>
                </c:pt>
                <c:pt idx="1">
                  <c:v>141</c:v>
                </c:pt>
                <c:pt idx="2">
                  <c:v>184</c:v>
                </c:pt>
                <c:pt idx="3">
                  <c:v>184</c:v>
                </c:pt>
                <c:pt idx="4">
                  <c:v>210</c:v>
                </c:pt>
                <c:pt idx="5">
                  <c:v>204</c:v>
                </c:pt>
                <c:pt idx="6">
                  <c:v>189</c:v>
                </c:pt>
                <c:pt idx="7">
                  <c:v>174</c:v>
                </c:pt>
                <c:pt idx="8">
                  <c:v>183</c:v>
                </c:pt>
                <c:pt idx="9">
                  <c:v>169</c:v>
                </c:pt>
                <c:pt idx="10">
                  <c:v>168</c:v>
                </c:pt>
                <c:pt idx="11">
                  <c:v>153</c:v>
                </c:pt>
                <c:pt idx="12">
                  <c:v>156</c:v>
                </c:pt>
                <c:pt idx="13">
                  <c:v>143</c:v>
                </c:pt>
                <c:pt idx="14">
                  <c:v>154</c:v>
                </c:pt>
              </c:numCache>
            </c:numRef>
          </c:val>
        </c:ser>
        <c:ser>
          <c:idx val="1"/>
          <c:order val="1"/>
          <c:tx>
            <c:strRef>
              <c:f>'graphique 1'!$H$7</c:f>
              <c:strCache>
                <c:ptCount val="1"/>
                <c:pt idx="0">
                  <c:v>Occupé(e) propre ménage</c:v>
                </c:pt>
              </c:strCache>
            </c:strRef>
          </c:tx>
          <c:spPr>
            <a:solidFill>
              <a:srgbClr val="444343"/>
            </a:solidFill>
          </c:spPr>
          <c:invertIfNegative val="0"/>
          <c:cat>
            <c:numRef>
              <c:f>'graphique 1'!$J$5:$X$5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1'!$J$7:$X$7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16</c:v>
                </c:pt>
                <c:pt idx="4">
                  <c:v>30</c:v>
                </c:pt>
                <c:pt idx="5">
                  <c:v>32</c:v>
                </c:pt>
                <c:pt idx="6">
                  <c:v>62</c:v>
                </c:pt>
                <c:pt idx="7">
                  <c:v>67</c:v>
                </c:pt>
                <c:pt idx="8">
                  <c:v>69</c:v>
                </c:pt>
                <c:pt idx="9">
                  <c:v>121</c:v>
                </c:pt>
                <c:pt idx="10">
                  <c:v>128</c:v>
                </c:pt>
                <c:pt idx="11">
                  <c:v>133</c:v>
                </c:pt>
                <c:pt idx="12">
                  <c:v>197</c:v>
                </c:pt>
                <c:pt idx="13">
                  <c:v>248</c:v>
                </c:pt>
                <c:pt idx="14">
                  <c:v>265</c:v>
                </c:pt>
              </c:numCache>
            </c:numRef>
          </c:val>
        </c:ser>
        <c:ser>
          <c:idx val="2"/>
          <c:order val="2"/>
          <c:tx>
            <c:strRef>
              <c:f>'graphique 1'!$H$8</c:f>
              <c:strCache>
                <c:ptCount val="1"/>
                <c:pt idx="0">
                  <c:v>A un emploi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numRef>
              <c:f>'graphique 1'!$J$5:$X$5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1'!$J$8:$X$8</c:f>
              <c:numCache>
                <c:formatCode>General</c:formatCode>
                <c:ptCount val="15"/>
                <c:pt idx="0">
                  <c:v>23</c:v>
                </c:pt>
                <c:pt idx="1">
                  <c:v>139</c:v>
                </c:pt>
                <c:pt idx="2">
                  <c:v>338</c:v>
                </c:pt>
                <c:pt idx="3">
                  <c:v>612</c:v>
                </c:pt>
                <c:pt idx="4">
                  <c:v>958</c:v>
                </c:pt>
                <c:pt idx="5">
                  <c:v>1487</c:v>
                </c:pt>
                <c:pt idx="6">
                  <c:v>1965</c:v>
                </c:pt>
                <c:pt idx="7">
                  <c:v>2468</c:v>
                </c:pt>
                <c:pt idx="8">
                  <c:v>2957</c:v>
                </c:pt>
                <c:pt idx="9">
                  <c:v>3534</c:v>
                </c:pt>
                <c:pt idx="10">
                  <c:v>3846</c:v>
                </c:pt>
                <c:pt idx="11">
                  <c:v>4452</c:v>
                </c:pt>
                <c:pt idx="12">
                  <c:v>4716</c:v>
                </c:pt>
                <c:pt idx="13">
                  <c:v>5268</c:v>
                </c:pt>
                <c:pt idx="14">
                  <c:v>5411</c:v>
                </c:pt>
              </c:numCache>
            </c:numRef>
          </c:val>
        </c:ser>
        <c:ser>
          <c:idx val="3"/>
          <c:order val="3"/>
          <c:tx>
            <c:strRef>
              <c:f>'graphique 1'!$H$9</c:f>
              <c:strCache>
                <c:ptCount val="1"/>
                <c:pt idx="0">
                  <c:v>Chômeur, ayant travaillé avant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numRef>
              <c:f>'graphique 1'!$J$5:$X$5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1'!$J$9:$X$9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25</c:v>
                </c:pt>
                <c:pt idx="3">
                  <c:v>50</c:v>
                </c:pt>
                <c:pt idx="4">
                  <c:v>115</c:v>
                </c:pt>
                <c:pt idx="5">
                  <c:v>178</c:v>
                </c:pt>
                <c:pt idx="6">
                  <c:v>203</c:v>
                </c:pt>
                <c:pt idx="7">
                  <c:v>234</c:v>
                </c:pt>
                <c:pt idx="8">
                  <c:v>255</c:v>
                </c:pt>
                <c:pt idx="9">
                  <c:v>268</c:v>
                </c:pt>
                <c:pt idx="10">
                  <c:v>296</c:v>
                </c:pt>
                <c:pt idx="11">
                  <c:v>286</c:v>
                </c:pt>
                <c:pt idx="12">
                  <c:v>306</c:v>
                </c:pt>
                <c:pt idx="13">
                  <c:v>296</c:v>
                </c:pt>
                <c:pt idx="14">
                  <c:v>364</c:v>
                </c:pt>
              </c:numCache>
            </c:numRef>
          </c:val>
        </c:ser>
        <c:ser>
          <c:idx val="4"/>
          <c:order val="4"/>
          <c:tx>
            <c:strRef>
              <c:f>'graphique 1'!$H$10</c:f>
              <c:strCache>
                <c:ptCount val="1"/>
                <c:pt idx="0">
                  <c:v>Chômeur, n'ayant pas travaillé avant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numRef>
              <c:f>'graphique 1'!$J$5:$X$5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1'!$J$10:$X$10</c:f>
              <c:numCache>
                <c:formatCode>General</c:formatCode>
                <c:ptCount val="15"/>
                <c:pt idx="0">
                  <c:v>0</c:v>
                </c:pt>
                <c:pt idx="1">
                  <c:v>37</c:v>
                </c:pt>
                <c:pt idx="2">
                  <c:v>79</c:v>
                </c:pt>
                <c:pt idx="3">
                  <c:v>137</c:v>
                </c:pt>
                <c:pt idx="4">
                  <c:v>180</c:v>
                </c:pt>
                <c:pt idx="5">
                  <c:v>180</c:v>
                </c:pt>
                <c:pt idx="6">
                  <c:v>159</c:v>
                </c:pt>
                <c:pt idx="7">
                  <c:v>168</c:v>
                </c:pt>
                <c:pt idx="8">
                  <c:v>141</c:v>
                </c:pt>
                <c:pt idx="9">
                  <c:v>157</c:v>
                </c:pt>
                <c:pt idx="10">
                  <c:v>134</c:v>
                </c:pt>
                <c:pt idx="11">
                  <c:v>127</c:v>
                </c:pt>
                <c:pt idx="12">
                  <c:v>114</c:v>
                </c:pt>
                <c:pt idx="13">
                  <c:v>84</c:v>
                </c:pt>
                <c:pt idx="14">
                  <c:v>61</c:v>
                </c:pt>
              </c:numCache>
            </c:numRef>
          </c:val>
        </c:ser>
        <c:ser>
          <c:idx val="5"/>
          <c:order val="5"/>
          <c:tx>
            <c:strRef>
              <c:f>'graphique 1'!$H$11</c:f>
              <c:strCache>
                <c:ptCount val="1"/>
                <c:pt idx="0">
                  <c:v>Élève, étudiant</c:v>
                </c:pt>
              </c:strCache>
            </c:strRef>
          </c:tx>
          <c:spPr>
            <a:solidFill>
              <a:srgbClr val="1A94BF"/>
            </a:solidFill>
          </c:spPr>
          <c:invertIfNegative val="0"/>
          <c:cat>
            <c:numRef>
              <c:f>'graphique 1'!$J$5:$X$5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1'!$J$11:$X$11</c:f>
              <c:numCache>
                <c:formatCode>General</c:formatCode>
                <c:ptCount val="15"/>
                <c:pt idx="0">
                  <c:v>5715</c:v>
                </c:pt>
                <c:pt idx="1">
                  <c:v>5627</c:v>
                </c:pt>
                <c:pt idx="2">
                  <c:v>5226</c:v>
                </c:pt>
                <c:pt idx="3">
                  <c:v>4668</c:v>
                </c:pt>
                <c:pt idx="4">
                  <c:v>4028</c:v>
                </c:pt>
                <c:pt idx="5">
                  <c:v>3689</c:v>
                </c:pt>
                <c:pt idx="6">
                  <c:v>3072</c:v>
                </c:pt>
                <c:pt idx="7">
                  <c:v>2502</c:v>
                </c:pt>
                <c:pt idx="8">
                  <c:v>1926</c:v>
                </c:pt>
                <c:pt idx="9">
                  <c:v>1516</c:v>
                </c:pt>
                <c:pt idx="10">
                  <c:v>1004</c:v>
                </c:pt>
                <c:pt idx="11">
                  <c:v>669</c:v>
                </c:pt>
                <c:pt idx="12">
                  <c:v>490</c:v>
                </c:pt>
                <c:pt idx="13">
                  <c:v>311</c:v>
                </c:pt>
                <c:pt idx="14">
                  <c:v>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55968"/>
        <c:axId val="51173568"/>
      </c:barChart>
      <c:catAx>
        <c:axId val="11035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Âge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1173568"/>
        <c:crosses val="autoZero"/>
        <c:auto val="1"/>
        <c:lblAlgn val="ctr"/>
        <c:lblOffset val="100"/>
        <c:noMultiLvlLbl val="0"/>
      </c:catAx>
      <c:valAx>
        <c:axId val="51173568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10355968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"/>
          <c:y val="0.64822194142756084"/>
          <c:w val="0.99633521219683618"/>
          <c:h val="0.3517780585724391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49464970724796E-2"/>
          <c:y val="3.011790192892555E-2"/>
          <c:w val="0.85525378999756174"/>
          <c:h val="0.672709839841448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'graphique 2'!$G$25</c:f>
              <c:strCache>
                <c:ptCount val="1"/>
                <c:pt idx="0">
                  <c:v>CDI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numRef>
              <c:f>'graphique 2'!$I$24:$W$24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2'!$I$25:$W$25</c:f>
              <c:numCache>
                <c:formatCode>0.0%</c:formatCode>
                <c:ptCount val="15"/>
                <c:pt idx="0">
                  <c:v>0.14299999999999999</c:v>
                </c:pt>
                <c:pt idx="1">
                  <c:v>4.4999999999999998E-2</c:v>
                </c:pt>
                <c:pt idx="2">
                  <c:v>0.05</c:v>
                </c:pt>
                <c:pt idx="3">
                  <c:v>0.16500000000000001</c:v>
                </c:pt>
                <c:pt idx="4">
                  <c:v>0.23100000000000001</c:v>
                </c:pt>
                <c:pt idx="5">
                  <c:v>0.377</c:v>
                </c:pt>
                <c:pt idx="6">
                  <c:v>0.52500000000000002</c:v>
                </c:pt>
                <c:pt idx="7">
                  <c:v>0.63400000000000001</c:v>
                </c:pt>
                <c:pt idx="8">
                  <c:v>0.70899999999999996</c:v>
                </c:pt>
                <c:pt idx="9">
                  <c:v>0.754</c:v>
                </c:pt>
                <c:pt idx="10">
                  <c:v>0.79900000000000004</c:v>
                </c:pt>
                <c:pt idx="11">
                  <c:v>0.81699999999999995</c:v>
                </c:pt>
                <c:pt idx="12">
                  <c:v>0.84899999999999998</c:v>
                </c:pt>
                <c:pt idx="13">
                  <c:v>0.87</c:v>
                </c:pt>
                <c:pt idx="14">
                  <c:v>0.88200000000000001</c:v>
                </c:pt>
              </c:numCache>
            </c:numRef>
          </c:val>
        </c:ser>
        <c:ser>
          <c:idx val="1"/>
          <c:order val="1"/>
          <c:tx>
            <c:strRef>
              <c:f>'graphique 2'!$G$26</c:f>
              <c:strCache>
                <c:ptCount val="1"/>
                <c:pt idx="0">
                  <c:v>CDD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numRef>
              <c:f>'graphique 2'!$I$24:$W$24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2'!$I$26:$W$26</c:f>
              <c:numCache>
                <c:formatCode>0.0%</c:formatCode>
                <c:ptCount val="15"/>
                <c:pt idx="0">
                  <c:v>4.8000000000000001E-2</c:v>
                </c:pt>
                <c:pt idx="1">
                  <c:v>5.1999999999999998E-2</c:v>
                </c:pt>
                <c:pt idx="2">
                  <c:v>0.05</c:v>
                </c:pt>
                <c:pt idx="3">
                  <c:v>0.121</c:v>
                </c:pt>
                <c:pt idx="4">
                  <c:v>0.20699999999999999</c:v>
                </c:pt>
                <c:pt idx="5">
                  <c:v>0.23599999999999999</c:v>
                </c:pt>
                <c:pt idx="6">
                  <c:v>0.23899999999999999</c:v>
                </c:pt>
                <c:pt idx="7">
                  <c:v>0.20399999999999999</c:v>
                </c:pt>
                <c:pt idx="8">
                  <c:v>0.184</c:v>
                </c:pt>
                <c:pt idx="9">
                  <c:v>0.16500000000000001</c:v>
                </c:pt>
                <c:pt idx="10">
                  <c:v>0.14799999999999999</c:v>
                </c:pt>
                <c:pt idx="11">
                  <c:v>0.14000000000000001</c:v>
                </c:pt>
                <c:pt idx="12">
                  <c:v>0.114</c:v>
                </c:pt>
                <c:pt idx="13">
                  <c:v>0.10199999999999999</c:v>
                </c:pt>
                <c:pt idx="14">
                  <c:v>9.9000000000000005E-2</c:v>
                </c:pt>
              </c:numCache>
            </c:numRef>
          </c:val>
        </c:ser>
        <c:ser>
          <c:idx val="2"/>
          <c:order val="2"/>
          <c:tx>
            <c:strRef>
              <c:f>'graphique 2'!$G$27</c:f>
              <c:strCache>
                <c:ptCount val="1"/>
                <c:pt idx="0">
                  <c:v>Autre (apprenti, stagiaire)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numRef>
              <c:f>'graphique 2'!$I$24:$W$24</c:f>
              <c:numCache>
                <c:formatCode>General</c:formatCode>
                <c:ptCount val="1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</c:numCache>
            </c:numRef>
          </c:cat>
          <c:val>
            <c:numRef>
              <c:f>'graphique 2'!$I$27:$W$27</c:f>
              <c:numCache>
                <c:formatCode>0.0%</c:formatCode>
                <c:ptCount val="15"/>
                <c:pt idx="0">
                  <c:v>0.81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0.71499999999999997</c:v>
                </c:pt>
                <c:pt idx="4">
                  <c:v>0.56100000000000005</c:v>
                </c:pt>
                <c:pt idx="5">
                  <c:v>0.38700000000000001</c:v>
                </c:pt>
                <c:pt idx="6">
                  <c:v>0.23599999999999999</c:v>
                </c:pt>
                <c:pt idx="7">
                  <c:v>0.161</c:v>
                </c:pt>
                <c:pt idx="8">
                  <c:v>0.107</c:v>
                </c:pt>
                <c:pt idx="9">
                  <c:v>0.08</c:v>
                </c:pt>
                <c:pt idx="10">
                  <c:v>5.2999999999999999E-2</c:v>
                </c:pt>
                <c:pt idx="11">
                  <c:v>4.2999999999999997E-2</c:v>
                </c:pt>
                <c:pt idx="12">
                  <c:v>3.6999999999999998E-2</c:v>
                </c:pt>
                <c:pt idx="13">
                  <c:v>2.8000000000000001E-2</c:v>
                </c:pt>
                <c:pt idx="14">
                  <c:v>1.9E-2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805376"/>
        <c:axId val="40329792"/>
      </c:barChart>
      <c:catAx>
        <c:axId val="11280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Âge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329792"/>
        <c:crosses val="autoZero"/>
        <c:auto val="1"/>
        <c:lblAlgn val="ctr"/>
        <c:lblOffset val="100"/>
        <c:noMultiLvlLbl val="0"/>
      </c:catAx>
      <c:valAx>
        <c:axId val="4032979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12805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710941869971171"/>
          <c:y val="0.93088238970128734"/>
          <c:w val="0.78049883108873686"/>
          <c:h val="6.91176102987126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47626</xdr:rowOff>
    </xdr:from>
    <xdr:to>
      <xdr:col>6</xdr:col>
      <xdr:colOff>0</xdr:colOff>
      <xdr:row>16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6</xdr:col>
      <xdr:colOff>0</xdr:colOff>
      <xdr:row>16</xdr:row>
      <xdr:rowOff>1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showGridLines="0" tabSelected="1" workbookViewId="0">
      <selection activeCell="A20" sqref="A20"/>
    </sheetView>
  </sheetViews>
  <sheetFormatPr baseColWidth="10" defaultColWidth="11.42578125" defaultRowHeight="12.75" x14ac:dyDescent="0.2"/>
  <cols>
    <col min="1" max="7" width="8.7109375" customWidth="1"/>
    <col min="8" max="8" width="31.28515625" bestFit="1" customWidth="1"/>
    <col min="9" max="9" width="37" bestFit="1" customWidth="1"/>
    <col min="10" max="25" width="6.7109375" customWidth="1"/>
  </cols>
  <sheetData>
    <row r="1" spans="1:25" ht="5.0999999999999996" customHeight="1" thickBot="1" x14ac:dyDescent="0.25">
      <c r="A1" s="11"/>
      <c r="B1" s="11"/>
      <c r="C1" s="11"/>
      <c r="D1" s="11"/>
      <c r="E1" s="11"/>
      <c r="F1" s="11"/>
    </row>
    <row r="2" spans="1:25" ht="5.0999999999999996" customHeight="1" x14ac:dyDescent="0.2"/>
    <row r="3" spans="1:25" ht="12" customHeight="1" x14ac:dyDescent="0.2">
      <c r="H3" t="s">
        <v>1</v>
      </c>
      <c r="P3" t="s">
        <v>0</v>
      </c>
    </row>
    <row r="4" spans="1:25" ht="12" customHeight="1" x14ac:dyDescent="0.2">
      <c r="Q4" t="s">
        <v>2</v>
      </c>
    </row>
    <row r="5" spans="1:25" ht="12" customHeight="1" x14ac:dyDescent="0.2">
      <c r="J5">
        <v>15</v>
      </c>
      <c r="K5">
        <v>16</v>
      </c>
      <c r="L5">
        <v>17</v>
      </c>
      <c r="M5">
        <v>18</v>
      </c>
      <c r="N5">
        <v>19</v>
      </c>
      <c r="O5">
        <v>20</v>
      </c>
      <c r="P5">
        <v>21</v>
      </c>
      <c r="Q5">
        <v>22</v>
      </c>
      <c r="R5">
        <v>23</v>
      </c>
      <c r="S5">
        <v>24</v>
      </c>
      <c r="T5">
        <v>25</v>
      </c>
      <c r="U5">
        <v>26</v>
      </c>
      <c r="V5">
        <v>27</v>
      </c>
      <c r="W5">
        <v>28</v>
      </c>
      <c r="X5">
        <v>29</v>
      </c>
      <c r="Y5" s="6" t="s">
        <v>3</v>
      </c>
    </row>
    <row r="6" spans="1:25" ht="12" customHeight="1" x14ac:dyDescent="0.2">
      <c r="H6" t="s">
        <v>47</v>
      </c>
      <c r="I6" t="s">
        <v>12</v>
      </c>
      <c r="J6">
        <v>167</v>
      </c>
      <c r="K6">
        <v>141</v>
      </c>
      <c r="L6">
        <v>184</v>
      </c>
      <c r="M6">
        <v>184</v>
      </c>
      <c r="N6">
        <v>210</v>
      </c>
      <c r="O6">
        <v>204</v>
      </c>
      <c r="P6">
        <v>189</v>
      </c>
      <c r="Q6">
        <v>174</v>
      </c>
      <c r="R6">
        <v>183</v>
      </c>
      <c r="S6">
        <v>169</v>
      </c>
      <c r="T6">
        <v>168</v>
      </c>
      <c r="U6">
        <v>153</v>
      </c>
      <c r="V6">
        <v>156</v>
      </c>
      <c r="W6">
        <v>143</v>
      </c>
      <c r="X6">
        <v>154</v>
      </c>
      <c r="Y6">
        <v>2579</v>
      </c>
    </row>
    <row r="7" spans="1:25" ht="12" customHeight="1" x14ac:dyDescent="0.2">
      <c r="H7" t="s">
        <v>16</v>
      </c>
      <c r="I7" t="s">
        <v>8</v>
      </c>
      <c r="J7">
        <v>0</v>
      </c>
      <c r="K7">
        <v>0</v>
      </c>
      <c r="L7">
        <v>1</v>
      </c>
      <c r="M7">
        <v>16</v>
      </c>
      <c r="N7">
        <v>30</v>
      </c>
      <c r="O7">
        <v>32</v>
      </c>
      <c r="P7">
        <v>62</v>
      </c>
      <c r="Q7">
        <v>67</v>
      </c>
      <c r="R7">
        <v>69</v>
      </c>
      <c r="S7">
        <v>121</v>
      </c>
      <c r="T7">
        <v>128</v>
      </c>
      <c r="U7">
        <v>133</v>
      </c>
      <c r="V7">
        <v>197</v>
      </c>
      <c r="W7">
        <v>248</v>
      </c>
      <c r="X7">
        <v>265</v>
      </c>
      <c r="Y7">
        <v>1369</v>
      </c>
    </row>
    <row r="8" spans="1:25" ht="12" customHeight="1" x14ac:dyDescent="0.2">
      <c r="H8" t="s">
        <v>15</v>
      </c>
      <c r="I8" t="s">
        <v>5</v>
      </c>
      <c r="J8">
        <v>23</v>
      </c>
      <c r="K8">
        <v>139</v>
      </c>
      <c r="L8">
        <v>338</v>
      </c>
      <c r="M8">
        <v>612</v>
      </c>
      <c r="N8">
        <v>958</v>
      </c>
      <c r="O8">
        <v>1487</v>
      </c>
      <c r="P8">
        <v>1965</v>
      </c>
      <c r="Q8">
        <v>2468</v>
      </c>
      <c r="R8">
        <v>2957</v>
      </c>
      <c r="S8">
        <v>3534</v>
      </c>
      <c r="T8">
        <v>3846</v>
      </c>
      <c r="U8">
        <v>4452</v>
      </c>
      <c r="V8">
        <v>4716</v>
      </c>
      <c r="W8">
        <v>5268</v>
      </c>
      <c r="X8">
        <v>5411</v>
      </c>
      <c r="Y8">
        <v>38174</v>
      </c>
    </row>
    <row r="9" spans="1:25" ht="12" customHeight="1" x14ac:dyDescent="0.2">
      <c r="H9" t="s">
        <v>14</v>
      </c>
      <c r="I9" t="s">
        <v>7</v>
      </c>
      <c r="J9">
        <v>0</v>
      </c>
      <c r="K9">
        <v>5</v>
      </c>
      <c r="L9">
        <v>25</v>
      </c>
      <c r="M9">
        <v>50</v>
      </c>
      <c r="N9">
        <v>115</v>
      </c>
      <c r="O9">
        <v>178</v>
      </c>
      <c r="P9">
        <v>203</v>
      </c>
      <c r="Q9">
        <v>234</v>
      </c>
      <c r="R9">
        <v>255</v>
      </c>
      <c r="S9">
        <v>268</v>
      </c>
      <c r="T9">
        <v>296</v>
      </c>
      <c r="U9">
        <v>286</v>
      </c>
      <c r="V9">
        <v>306</v>
      </c>
      <c r="W9">
        <v>296</v>
      </c>
      <c r="X9">
        <v>364</v>
      </c>
      <c r="Y9">
        <v>2881</v>
      </c>
    </row>
    <row r="10" spans="1:25" ht="12" customHeight="1" x14ac:dyDescent="0.2">
      <c r="H10" t="s">
        <v>139</v>
      </c>
      <c r="I10" t="s">
        <v>6</v>
      </c>
      <c r="J10">
        <v>0</v>
      </c>
      <c r="K10">
        <v>37</v>
      </c>
      <c r="L10">
        <v>79</v>
      </c>
      <c r="M10">
        <v>137</v>
      </c>
      <c r="N10">
        <v>180</v>
      </c>
      <c r="O10">
        <v>180</v>
      </c>
      <c r="P10">
        <v>159</v>
      </c>
      <c r="Q10">
        <v>168</v>
      </c>
      <c r="R10">
        <v>141</v>
      </c>
      <c r="S10">
        <v>157</v>
      </c>
      <c r="T10">
        <v>134</v>
      </c>
      <c r="U10">
        <v>127</v>
      </c>
      <c r="V10">
        <v>114</v>
      </c>
      <c r="W10">
        <v>84</v>
      </c>
      <c r="X10">
        <v>61</v>
      </c>
      <c r="Y10">
        <v>1758</v>
      </c>
    </row>
    <row r="11" spans="1:25" ht="12" customHeight="1" x14ac:dyDescent="0.2">
      <c r="H11" t="s">
        <v>13</v>
      </c>
      <c r="I11" t="s">
        <v>9</v>
      </c>
      <c r="J11">
        <v>5715</v>
      </c>
      <c r="K11">
        <v>5627</v>
      </c>
      <c r="L11">
        <v>5226</v>
      </c>
      <c r="M11">
        <v>4668</v>
      </c>
      <c r="N11">
        <v>4028</v>
      </c>
      <c r="O11">
        <v>3689</v>
      </c>
      <c r="P11">
        <v>3072</v>
      </c>
      <c r="Q11">
        <v>2502</v>
      </c>
      <c r="R11">
        <v>1926</v>
      </c>
      <c r="S11">
        <v>1516</v>
      </c>
      <c r="T11">
        <v>1004</v>
      </c>
      <c r="U11">
        <v>669</v>
      </c>
      <c r="V11">
        <v>490</v>
      </c>
      <c r="W11">
        <v>311</v>
      </c>
      <c r="X11">
        <v>204</v>
      </c>
      <c r="Y11">
        <v>40647</v>
      </c>
    </row>
    <row r="12" spans="1:25" ht="12" customHeight="1" x14ac:dyDescent="0.2">
      <c r="J12">
        <v>5905</v>
      </c>
      <c r="K12">
        <v>5949</v>
      </c>
      <c r="L12">
        <v>5853</v>
      </c>
      <c r="M12">
        <v>5668</v>
      </c>
      <c r="N12">
        <v>5521</v>
      </c>
      <c r="O12">
        <v>5772</v>
      </c>
      <c r="P12">
        <v>5651</v>
      </c>
      <c r="Q12">
        <v>5613</v>
      </c>
      <c r="R12">
        <v>5534</v>
      </c>
      <c r="S12">
        <v>5768</v>
      </c>
      <c r="T12">
        <v>5582</v>
      </c>
      <c r="U12">
        <v>5826</v>
      </c>
      <c r="V12">
        <v>5983</v>
      </c>
      <c r="W12">
        <v>6353</v>
      </c>
      <c r="X12">
        <v>6463</v>
      </c>
      <c r="Y12">
        <v>87441</v>
      </c>
    </row>
    <row r="13" spans="1:25" ht="12" customHeight="1" x14ac:dyDescent="0.2"/>
    <row r="14" spans="1:25" ht="12" customHeight="1" x14ac:dyDescent="0.2"/>
    <row r="15" spans="1:25" ht="12" customHeight="1" x14ac:dyDescent="0.2">
      <c r="H15" t="s">
        <v>3</v>
      </c>
    </row>
    <row r="16" spans="1:25" ht="12" customHeight="1" x14ac:dyDescent="0.2"/>
    <row r="17" spans="1:6" ht="5.0999999999999996" customHeight="1" thickBot="1" x14ac:dyDescent="0.25">
      <c r="A17" s="11"/>
      <c r="B17" s="11"/>
      <c r="C17" s="11"/>
      <c r="D17" s="11"/>
      <c r="E17" s="11"/>
      <c r="F17" s="11"/>
    </row>
    <row r="18" spans="1:6" ht="5.0999999999999996" customHeight="1" x14ac:dyDescent="0.2"/>
  </sheetData>
  <pageMargins left="0.7" right="0.7" top="0.78740157499999996" bottom="0.78740157499999996" header="0.3" footer="0.3"/>
  <pageSetup paperSize="9" orientation="portrait" horizontalDpi="4294967295" verticalDpi="4294967295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showGridLines="0" workbookViewId="0">
      <selection activeCell="A24" sqref="A24"/>
    </sheetView>
  </sheetViews>
  <sheetFormatPr baseColWidth="10" defaultColWidth="11.42578125" defaultRowHeight="12.75" x14ac:dyDescent="0.2"/>
  <cols>
    <col min="1" max="1" width="26.140625" customWidth="1"/>
    <col min="2" max="2" width="6.85546875" customWidth="1"/>
    <col min="3" max="3" width="8.28515625" customWidth="1"/>
    <col min="4" max="4" width="9.28515625" customWidth="1"/>
    <col min="5" max="5" width="7.28515625" customWidth="1"/>
    <col min="6" max="6" width="5.42578125" customWidth="1"/>
    <col min="7" max="7" width="7" customWidth="1"/>
    <col min="8" max="8" width="4.42578125" customWidth="1"/>
    <col min="9" max="9" width="8.85546875" bestFit="1" customWidth="1"/>
    <col min="10" max="10" width="45.28515625" bestFit="1" customWidth="1"/>
    <col min="12" max="12" width="40.5703125" bestFit="1" customWidth="1"/>
    <col min="13" max="13" width="11.28515625" bestFit="1" customWidth="1"/>
    <col min="14" max="14" width="9.28515625" bestFit="1" customWidth="1"/>
    <col min="15" max="15" width="22.85546875" bestFit="1" customWidth="1"/>
    <col min="16" max="16" width="15" bestFit="1" customWidth="1"/>
    <col min="17" max="17" width="28.140625" bestFit="1" customWidth="1"/>
    <col min="18" max="18" width="7.28515625" bestFit="1" customWidth="1"/>
  </cols>
  <sheetData>
    <row r="1" spans="1:18" ht="5.0999999999999996" customHeight="1" thickBot="1" x14ac:dyDescent="0.25">
      <c r="A1" s="11"/>
      <c r="B1" s="11"/>
      <c r="C1" s="11"/>
      <c r="D1" s="11"/>
      <c r="E1" s="11"/>
      <c r="F1" s="11"/>
      <c r="G1" s="11"/>
    </row>
    <row r="2" spans="1:18" ht="48" customHeight="1" x14ac:dyDescent="0.35">
      <c r="A2" s="12"/>
      <c r="B2" s="16" t="s">
        <v>15</v>
      </c>
      <c r="C2" s="16" t="s">
        <v>34</v>
      </c>
      <c r="D2" s="16" t="s">
        <v>16</v>
      </c>
      <c r="E2" s="16" t="s">
        <v>13</v>
      </c>
      <c r="F2" s="16" t="s">
        <v>140</v>
      </c>
      <c r="G2" s="16" t="s">
        <v>3</v>
      </c>
    </row>
    <row r="3" spans="1:18" x14ac:dyDescent="0.2">
      <c r="A3" s="13" t="s">
        <v>130</v>
      </c>
      <c r="B3" s="14">
        <v>0.78706144798215372</v>
      </c>
      <c r="C3" s="14">
        <v>0.12147637396065707</v>
      </c>
      <c r="D3" s="14">
        <v>5.1105252484283104E-2</v>
      </c>
      <c r="E3" s="14">
        <v>9.7343338065301148E-3</v>
      </c>
      <c r="F3" s="14">
        <v>3.0622591766375988E-2</v>
      </c>
      <c r="G3" s="14">
        <v>1</v>
      </c>
      <c r="M3" t="s">
        <v>15</v>
      </c>
      <c r="N3" t="s">
        <v>34</v>
      </c>
      <c r="O3" t="s">
        <v>16</v>
      </c>
      <c r="P3" t="s">
        <v>13</v>
      </c>
      <c r="Q3" t="s">
        <v>35</v>
      </c>
    </row>
    <row r="4" spans="1:18" x14ac:dyDescent="0.2">
      <c r="A4" s="12" t="s">
        <v>36</v>
      </c>
      <c r="B4" s="15">
        <v>0.7713598074608905</v>
      </c>
      <c r="C4" s="15">
        <v>0.11552346570397112</v>
      </c>
      <c r="D4" s="15">
        <v>6.1973525872442842E-2</v>
      </c>
      <c r="E4" s="15">
        <v>9.6269554753309269E-3</v>
      </c>
      <c r="F4" s="15">
        <v>4.1516245487364621E-2</v>
      </c>
      <c r="G4" s="15">
        <v>1</v>
      </c>
      <c r="M4" t="s">
        <v>5</v>
      </c>
      <c r="N4" t="s">
        <v>33</v>
      </c>
      <c r="O4" t="s">
        <v>8</v>
      </c>
      <c r="P4" t="s">
        <v>9</v>
      </c>
      <c r="Q4" t="s">
        <v>17</v>
      </c>
      <c r="R4" t="s">
        <v>3</v>
      </c>
    </row>
    <row r="5" spans="1:18" x14ac:dyDescent="0.2">
      <c r="A5" s="12" t="s">
        <v>167</v>
      </c>
      <c r="I5" t="s">
        <v>130</v>
      </c>
      <c r="K5" t="s">
        <v>30</v>
      </c>
      <c r="M5">
        <f>SUM(M6:M7)</f>
        <v>3881</v>
      </c>
      <c r="N5">
        <f t="shared" ref="N5:R5" si="0">SUM(N6:N7)</f>
        <v>599</v>
      </c>
      <c r="O5">
        <f t="shared" si="0"/>
        <v>252</v>
      </c>
      <c r="P5">
        <f t="shared" si="0"/>
        <v>48</v>
      </c>
      <c r="Q5">
        <f t="shared" si="0"/>
        <v>151</v>
      </c>
      <c r="R5">
        <f t="shared" si="0"/>
        <v>4931</v>
      </c>
    </row>
    <row r="6" spans="1:18" x14ac:dyDescent="0.2">
      <c r="A6" s="12" t="s">
        <v>164</v>
      </c>
      <c r="B6" s="15">
        <v>0.79504435607219337</v>
      </c>
      <c r="C6" s="15">
        <v>0.12450290608748853</v>
      </c>
      <c r="D6" s="15">
        <v>4.5579687977974917E-2</v>
      </c>
      <c r="E6" s="15">
        <v>9.7889262771489755E-3</v>
      </c>
      <c r="F6" s="15">
        <v>2.5084123585194251E-2</v>
      </c>
      <c r="G6" s="15">
        <v>1</v>
      </c>
      <c r="J6" t="s">
        <v>36</v>
      </c>
      <c r="L6" t="s">
        <v>18</v>
      </c>
      <c r="M6">
        <v>1282</v>
      </c>
      <c r="N6">
        <v>192</v>
      </c>
      <c r="O6">
        <v>103</v>
      </c>
      <c r="P6">
        <v>16</v>
      </c>
      <c r="Q6">
        <v>69</v>
      </c>
      <c r="R6">
        <v>1662</v>
      </c>
    </row>
    <row r="7" spans="1:18" x14ac:dyDescent="0.2">
      <c r="A7" s="13" t="s">
        <v>131</v>
      </c>
      <c r="B7" s="14">
        <v>0.83110100244292817</v>
      </c>
      <c r="C7" s="14">
        <v>6.6632971106056774E-2</v>
      </c>
      <c r="D7" s="14">
        <v>2.6872209586386992E-2</v>
      </c>
      <c r="E7" s="14">
        <v>6.4190042961839777E-2</v>
      </c>
      <c r="F7" s="14">
        <v>1.1203773902788308E-2</v>
      </c>
      <c r="G7" s="14">
        <v>1</v>
      </c>
      <c r="J7" t="s">
        <v>37</v>
      </c>
      <c r="L7" t="s">
        <v>19</v>
      </c>
      <c r="M7">
        <v>2599</v>
      </c>
      <c r="N7">
        <v>407</v>
      </c>
      <c r="O7">
        <v>149</v>
      </c>
      <c r="P7">
        <v>32</v>
      </c>
      <c r="Q7">
        <v>82</v>
      </c>
      <c r="R7">
        <v>3269</v>
      </c>
    </row>
    <row r="8" spans="1:18" x14ac:dyDescent="0.2">
      <c r="A8" s="12" t="s">
        <v>166</v>
      </c>
      <c r="I8" t="s">
        <v>131</v>
      </c>
      <c r="K8" t="s">
        <v>31</v>
      </c>
      <c r="M8">
        <f>SUM(M9:M12)</f>
        <v>9866</v>
      </c>
      <c r="N8">
        <f t="shared" ref="N8:R8" si="1">SUM(N9:N12)</f>
        <v>791</v>
      </c>
      <c r="O8">
        <f t="shared" si="1"/>
        <v>319</v>
      </c>
      <c r="P8">
        <f t="shared" si="1"/>
        <v>762</v>
      </c>
      <c r="Q8">
        <f t="shared" si="1"/>
        <v>133</v>
      </c>
      <c r="R8">
        <f t="shared" si="1"/>
        <v>11871</v>
      </c>
    </row>
    <row r="9" spans="1:18" x14ac:dyDescent="0.2">
      <c r="A9" s="12" t="s">
        <v>165</v>
      </c>
      <c r="B9" s="15">
        <v>0.80204937121564979</v>
      </c>
      <c r="C9" s="15">
        <v>9.1290172333488587E-2</v>
      </c>
      <c r="D9" s="15">
        <v>4.4247787610619468E-2</v>
      </c>
      <c r="E9" s="15">
        <v>4.3782021425244524E-2</v>
      </c>
      <c r="F9" s="15">
        <v>1.8630647414997672E-2</v>
      </c>
      <c r="G9" s="15">
        <v>1</v>
      </c>
      <c r="J9" t="s">
        <v>38</v>
      </c>
      <c r="L9" t="s">
        <v>20</v>
      </c>
      <c r="M9">
        <v>1722</v>
      </c>
      <c r="N9">
        <v>196</v>
      </c>
      <c r="O9">
        <v>95</v>
      </c>
      <c r="P9">
        <v>94</v>
      </c>
      <c r="Q9">
        <v>40</v>
      </c>
      <c r="R9">
        <v>2147</v>
      </c>
    </row>
    <row r="10" spans="1:18" x14ac:dyDescent="0.2">
      <c r="A10" s="12" t="s">
        <v>39</v>
      </c>
      <c r="B10" s="15">
        <v>0.88687690742624614</v>
      </c>
      <c r="C10" s="15">
        <v>7.0396744659206506E-2</v>
      </c>
      <c r="D10" s="15">
        <v>2.6449643947100712E-2</v>
      </c>
      <c r="E10" s="15">
        <v>6.5106815869786366E-3</v>
      </c>
      <c r="F10" s="15">
        <v>9.766022380467955E-3</v>
      </c>
      <c r="G10" s="15">
        <v>1</v>
      </c>
      <c r="J10" t="s">
        <v>39</v>
      </c>
      <c r="L10" t="s">
        <v>21</v>
      </c>
      <c r="M10">
        <v>4359</v>
      </c>
      <c r="N10">
        <v>346</v>
      </c>
      <c r="O10">
        <v>130</v>
      </c>
      <c r="P10">
        <v>32</v>
      </c>
      <c r="Q10">
        <v>48</v>
      </c>
      <c r="R10">
        <v>4915</v>
      </c>
    </row>
    <row r="11" spans="1:18" x14ac:dyDescent="0.2">
      <c r="A11" s="12" t="s">
        <v>40</v>
      </c>
      <c r="B11" s="15">
        <v>0.89751552795031053</v>
      </c>
      <c r="C11" s="15">
        <v>4.7619047619047616E-2</v>
      </c>
      <c r="D11" s="15">
        <v>1.5527950310559006E-2</v>
      </c>
      <c r="E11" s="15">
        <v>3.2091097308488616E-2</v>
      </c>
      <c r="F11" s="15">
        <v>7.246376811594203E-3</v>
      </c>
      <c r="G11" s="15">
        <v>1</v>
      </c>
      <c r="J11" t="s">
        <v>40</v>
      </c>
      <c r="L11" t="s">
        <v>22</v>
      </c>
      <c r="M11">
        <v>867</v>
      </c>
      <c r="N11">
        <v>46</v>
      </c>
      <c r="O11">
        <v>15</v>
      </c>
      <c r="P11">
        <v>31</v>
      </c>
      <c r="Q11">
        <v>7</v>
      </c>
      <c r="R11">
        <v>966</v>
      </c>
    </row>
    <row r="12" spans="1:18" x14ac:dyDescent="0.2">
      <c r="A12" s="12" t="s">
        <v>41</v>
      </c>
      <c r="B12" s="15">
        <v>0.7593026281550872</v>
      </c>
      <c r="C12" s="15">
        <v>5.2823315118397086E-2</v>
      </c>
      <c r="D12" s="15">
        <v>2.0556856622430394E-2</v>
      </c>
      <c r="E12" s="15">
        <v>0.15742909185532136</v>
      </c>
      <c r="F12" s="15">
        <v>9.8881082487639865E-3</v>
      </c>
      <c r="G12" s="15">
        <v>1</v>
      </c>
      <c r="J12" t="s">
        <v>41</v>
      </c>
      <c r="L12" t="s">
        <v>23</v>
      </c>
      <c r="M12">
        <v>2918</v>
      </c>
      <c r="N12">
        <v>203</v>
      </c>
      <c r="O12">
        <v>79</v>
      </c>
      <c r="P12">
        <v>605</v>
      </c>
      <c r="Q12">
        <v>38</v>
      </c>
      <c r="R12">
        <v>3843</v>
      </c>
    </row>
    <row r="13" spans="1:18" x14ac:dyDescent="0.2">
      <c r="A13" s="13" t="s">
        <v>132</v>
      </c>
      <c r="B13" s="14">
        <v>0.78035349498179229</v>
      </c>
      <c r="C13" s="14">
        <v>4.574118482991385E-2</v>
      </c>
      <c r="D13" s="14">
        <v>1.0924593658406609E-2</v>
      </c>
      <c r="E13" s="14">
        <v>0.15472066791011635</v>
      </c>
      <c r="F13" s="14">
        <v>8.2600586197708499E-3</v>
      </c>
      <c r="G13" s="14">
        <v>1</v>
      </c>
      <c r="I13" t="s">
        <v>132</v>
      </c>
      <c r="K13" t="s">
        <v>32</v>
      </c>
      <c r="M13">
        <f>SUM(M14:M18)</f>
        <v>8786</v>
      </c>
      <c r="N13">
        <f t="shared" ref="N13:R13" si="2">SUM(N14:N18)</f>
        <v>515</v>
      </c>
      <c r="O13">
        <f t="shared" si="2"/>
        <v>123</v>
      </c>
      <c r="P13">
        <f t="shared" si="2"/>
        <v>1742</v>
      </c>
      <c r="Q13">
        <f t="shared" si="2"/>
        <v>93</v>
      </c>
      <c r="R13">
        <f t="shared" si="2"/>
        <v>11259</v>
      </c>
    </row>
    <row r="14" spans="1:18" x14ac:dyDescent="0.2">
      <c r="A14" s="12" t="s">
        <v>42</v>
      </c>
      <c r="B14" s="15">
        <v>0.92452830188679247</v>
      </c>
      <c r="C14" s="15">
        <v>3.1446540880503145E-2</v>
      </c>
      <c r="D14" s="15">
        <v>9.433962264150943E-3</v>
      </c>
      <c r="E14" s="15">
        <v>1.8867924528301886E-2</v>
      </c>
      <c r="F14" s="15">
        <v>1.5723270440251572E-2</v>
      </c>
      <c r="G14" s="15">
        <v>1</v>
      </c>
      <c r="J14" t="s">
        <v>42</v>
      </c>
      <c r="L14" t="s">
        <v>24</v>
      </c>
      <c r="M14">
        <v>294</v>
      </c>
      <c r="N14">
        <v>10</v>
      </c>
      <c r="O14">
        <v>3</v>
      </c>
      <c r="P14">
        <v>6</v>
      </c>
      <c r="Q14">
        <v>5</v>
      </c>
      <c r="R14">
        <v>318</v>
      </c>
    </row>
    <row r="15" spans="1:18" x14ac:dyDescent="0.2">
      <c r="A15" s="12" t="s">
        <v>43</v>
      </c>
      <c r="B15" s="15">
        <v>0.7969502407704655</v>
      </c>
      <c r="C15" s="15">
        <v>5.7784911717495988E-2</v>
      </c>
      <c r="D15" s="15">
        <v>1.3643659711075442E-2</v>
      </c>
      <c r="E15" s="15">
        <v>0.12279293739967898</v>
      </c>
      <c r="F15" s="15">
        <v>8.8282504012841094E-3</v>
      </c>
      <c r="G15" s="15">
        <v>1</v>
      </c>
      <c r="J15" t="s">
        <v>43</v>
      </c>
      <c r="L15" t="s">
        <v>25</v>
      </c>
      <c r="M15">
        <v>993</v>
      </c>
      <c r="N15">
        <v>72</v>
      </c>
      <c r="O15">
        <v>17</v>
      </c>
      <c r="P15">
        <v>153</v>
      </c>
      <c r="Q15">
        <v>11</v>
      </c>
      <c r="R15">
        <v>1246</v>
      </c>
    </row>
    <row r="16" spans="1:18" x14ac:dyDescent="0.2">
      <c r="A16" s="12" t="s">
        <v>44</v>
      </c>
      <c r="B16" s="15">
        <v>0.72056411938340437</v>
      </c>
      <c r="C16" s="15">
        <v>4.821252869793375E-2</v>
      </c>
      <c r="D16" s="15">
        <v>1.1479173499508036E-2</v>
      </c>
      <c r="E16" s="15">
        <v>0.21088881600524761</v>
      </c>
      <c r="F16" s="15">
        <v>8.8553624139061995E-3</v>
      </c>
      <c r="G16" s="15">
        <v>1</v>
      </c>
      <c r="J16" t="s">
        <v>44</v>
      </c>
      <c r="L16" t="s">
        <v>26</v>
      </c>
      <c r="M16">
        <v>2197</v>
      </c>
      <c r="N16">
        <v>147</v>
      </c>
      <c r="O16">
        <v>35</v>
      </c>
      <c r="P16">
        <v>643</v>
      </c>
      <c r="Q16">
        <v>27</v>
      </c>
      <c r="R16">
        <v>3049</v>
      </c>
    </row>
    <row r="17" spans="1:18" x14ac:dyDescent="0.2">
      <c r="A17" s="12" t="s">
        <v>168</v>
      </c>
      <c r="B17" s="15">
        <v>0.80300657688694022</v>
      </c>
      <c r="C17" s="15">
        <v>4.2593172564985904E-2</v>
      </c>
      <c r="D17" s="15">
        <v>1.0648293141246476E-2</v>
      </c>
      <c r="E17" s="15">
        <v>0.13670529282806138</v>
      </c>
      <c r="F17" s="15">
        <v>7.0466645787660509E-3</v>
      </c>
      <c r="G17" s="15">
        <v>1</v>
      </c>
      <c r="J17" t="s">
        <v>45</v>
      </c>
      <c r="L17" t="s">
        <v>27</v>
      </c>
      <c r="M17">
        <v>5128</v>
      </c>
      <c r="N17">
        <v>272</v>
      </c>
      <c r="O17">
        <v>68</v>
      </c>
      <c r="P17">
        <v>873</v>
      </c>
      <c r="Q17">
        <v>45</v>
      </c>
      <c r="R17">
        <v>6386</v>
      </c>
    </row>
    <row r="18" spans="1:18" x14ac:dyDescent="0.2">
      <c r="A18" s="12" t="s">
        <v>46</v>
      </c>
      <c r="B18" s="15">
        <v>0.66923076923076918</v>
      </c>
      <c r="C18" s="15">
        <v>5.3846153846153849E-2</v>
      </c>
      <c r="D18" s="15">
        <v>0</v>
      </c>
      <c r="E18" s="15">
        <v>0.25769230769230766</v>
      </c>
      <c r="F18" s="15">
        <v>1.9230769230769232E-2</v>
      </c>
      <c r="G18" s="15">
        <v>1</v>
      </c>
      <c r="J18" t="s">
        <v>46</v>
      </c>
      <c r="L18" t="s">
        <v>28</v>
      </c>
      <c r="M18">
        <v>174</v>
      </c>
      <c r="N18">
        <v>14</v>
      </c>
      <c r="O18">
        <v>0</v>
      </c>
      <c r="P18">
        <v>67</v>
      </c>
      <c r="Q18">
        <v>5</v>
      </c>
      <c r="R18">
        <v>260</v>
      </c>
    </row>
    <row r="19" spans="1:18" x14ac:dyDescent="0.2">
      <c r="A19" s="13" t="s">
        <v>47</v>
      </c>
      <c r="B19" s="14">
        <v>0.68388429752066116</v>
      </c>
      <c r="C19" s="14">
        <v>7.43801652892562E-2</v>
      </c>
      <c r="D19" s="14">
        <v>6.6115702479338845E-2</v>
      </c>
      <c r="E19" s="14">
        <v>8.057851239669421E-2</v>
      </c>
      <c r="F19" s="14">
        <v>9.5041322314049589E-2</v>
      </c>
      <c r="G19" s="14">
        <v>1</v>
      </c>
      <c r="I19" t="s">
        <v>47</v>
      </c>
      <c r="K19" t="s">
        <v>29</v>
      </c>
      <c r="M19">
        <v>331</v>
      </c>
      <c r="N19">
        <v>36</v>
      </c>
      <c r="O19">
        <v>32</v>
      </c>
      <c r="P19">
        <v>39</v>
      </c>
      <c r="Q19">
        <v>46</v>
      </c>
      <c r="R19">
        <v>484</v>
      </c>
    </row>
    <row r="20" spans="1:18" x14ac:dyDescent="0.2">
      <c r="A20" s="13" t="s">
        <v>3</v>
      </c>
      <c r="B20" s="14">
        <v>0.80098090733928884</v>
      </c>
      <c r="C20" s="14">
        <v>6.7997898055701528E-2</v>
      </c>
      <c r="D20" s="14">
        <v>2.5433526011560695E-2</v>
      </c>
      <c r="E20" s="14">
        <v>9.0768961289192499E-2</v>
      </c>
      <c r="F20" s="14">
        <v>1.4818707304256436E-2</v>
      </c>
      <c r="G20" s="14">
        <v>1</v>
      </c>
      <c r="K20" t="s">
        <v>3</v>
      </c>
      <c r="M20">
        <v>22864</v>
      </c>
      <c r="N20">
        <v>1941</v>
      </c>
      <c r="O20">
        <v>726</v>
      </c>
      <c r="P20">
        <v>2591</v>
      </c>
      <c r="Q20">
        <v>423</v>
      </c>
      <c r="R20">
        <v>28545</v>
      </c>
    </row>
    <row r="21" spans="1:18" ht="5.0999999999999996" customHeight="1" thickBot="1" x14ac:dyDescent="0.25">
      <c r="A21" s="11"/>
      <c r="B21" s="11"/>
      <c r="C21" s="11"/>
      <c r="D21" s="11"/>
      <c r="E21" s="11"/>
      <c r="F21" s="11"/>
      <c r="G21" s="11"/>
    </row>
    <row r="22" spans="1:18" ht="5.0999999999999996" customHeight="1" x14ac:dyDescent="0.2"/>
    <row r="25" spans="1:18" x14ac:dyDescent="0.2">
      <c r="M25" s="3" t="s">
        <v>15</v>
      </c>
      <c r="N25" s="3" t="s">
        <v>34</v>
      </c>
      <c r="O25" s="3" t="s">
        <v>16</v>
      </c>
      <c r="P25" s="3" t="s">
        <v>13</v>
      </c>
      <c r="Q25" s="3" t="s">
        <v>35</v>
      </c>
      <c r="R25" t="s">
        <v>3</v>
      </c>
    </row>
    <row r="26" spans="1:18" x14ac:dyDescent="0.2">
      <c r="M26" s="3" t="s">
        <v>5</v>
      </c>
      <c r="N26" s="3" t="s">
        <v>33</v>
      </c>
      <c r="O26" s="3" t="s">
        <v>8</v>
      </c>
      <c r="P26" s="3" t="s">
        <v>9</v>
      </c>
      <c r="Q26" s="3" t="s">
        <v>17</v>
      </c>
      <c r="R26" t="s">
        <v>3</v>
      </c>
    </row>
    <row r="27" spans="1:18" x14ac:dyDescent="0.2">
      <c r="I27" t="s">
        <v>130</v>
      </c>
      <c r="K27" t="s">
        <v>30</v>
      </c>
      <c r="M27" s="1">
        <v>0.78706144798215372</v>
      </c>
      <c r="N27" s="1">
        <v>0.12147637396065707</v>
      </c>
      <c r="O27" s="1">
        <v>5.1105252484283104E-2</v>
      </c>
      <c r="P27" s="1">
        <v>9.7343338065301148E-3</v>
      </c>
      <c r="Q27" s="1">
        <v>3.0622591766375988E-2</v>
      </c>
      <c r="R27" s="1">
        <v>1</v>
      </c>
    </row>
    <row r="28" spans="1:18" x14ac:dyDescent="0.2">
      <c r="J28" t="s">
        <v>36</v>
      </c>
      <c r="L28" s="3" t="s">
        <v>18</v>
      </c>
      <c r="M28" s="1">
        <v>0.7713598074608905</v>
      </c>
      <c r="N28" s="1">
        <v>0.11552346570397112</v>
      </c>
      <c r="O28" s="1">
        <v>6.1973525872442842E-2</v>
      </c>
      <c r="P28" s="1">
        <v>9.6269554753309269E-3</v>
      </c>
      <c r="Q28" s="1">
        <v>4.1516245487364621E-2</v>
      </c>
      <c r="R28" s="1">
        <v>1</v>
      </c>
    </row>
    <row r="29" spans="1:18" x14ac:dyDescent="0.2">
      <c r="J29" t="s">
        <v>37</v>
      </c>
      <c r="L29" s="3" t="s">
        <v>19</v>
      </c>
      <c r="M29" s="1">
        <v>0.79504435607219337</v>
      </c>
      <c r="N29" s="1">
        <v>0.12450290608748853</v>
      </c>
      <c r="O29" s="1">
        <v>4.5579687977974917E-2</v>
      </c>
      <c r="P29" s="1">
        <v>9.7889262771489755E-3</v>
      </c>
      <c r="Q29" s="1">
        <v>2.5084123585194251E-2</v>
      </c>
      <c r="R29" s="1">
        <v>1</v>
      </c>
    </row>
    <row r="30" spans="1:18" x14ac:dyDescent="0.2">
      <c r="I30" t="s">
        <v>131</v>
      </c>
      <c r="K30" t="s">
        <v>31</v>
      </c>
      <c r="L30" s="3"/>
      <c r="M30" s="1">
        <v>0.83110100244292817</v>
      </c>
      <c r="N30" s="1">
        <v>6.6632971106056774E-2</v>
      </c>
      <c r="O30" s="1">
        <v>2.6872209586386992E-2</v>
      </c>
      <c r="P30" s="1">
        <v>6.4190042961839777E-2</v>
      </c>
      <c r="Q30" s="1">
        <v>1.1203773902788308E-2</v>
      </c>
      <c r="R30" s="1">
        <v>1</v>
      </c>
    </row>
    <row r="31" spans="1:18" x14ac:dyDescent="0.2">
      <c r="J31" t="s">
        <v>38</v>
      </c>
      <c r="L31" s="3" t="s">
        <v>20</v>
      </c>
      <c r="M31" s="1">
        <v>0.80204937121564979</v>
      </c>
      <c r="N31" s="1">
        <v>9.1290172333488587E-2</v>
      </c>
      <c r="O31" s="1">
        <v>4.4247787610619468E-2</v>
      </c>
      <c r="P31" s="1">
        <v>4.3782021425244524E-2</v>
      </c>
      <c r="Q31" s="1">
        <v>1.8630647414997672E-2</v>
      </c>
      <c r="R31" s="1">
        <v>1</v>
      </c>
    </row>
    <row r="32" spans="1:18" x14ac:dyDescent="0.2">
      <c r="J32" t="s">
        <v>39</v>
      </c>
      <c r="L32" s="3" t="s">
        <v>21</v>
      </c>
      <c r="M32" s="1">
        <v>0.88687690742624614</v>
      </c>
      <c r="N32" s="1">
        <v>7.0396744659206506E-2</v>
      </c>
      <c r="O32" s="1">
        <v>2.6449643947100712E-2</v>
      </c>
      <c r="P32" s="1">
        <v>6.5106815869786366E-3</v>
      </c>
      <c r="Q32" s="1">
        <v>9.766022380467955E-3</v>
      </c>
      <c r="R32" s="1">
        <v>1</v>
      </c>
    </row>
    <row r="33" spans="3:18" x14ac:dyDescent="0.2">
      <c r="J33" t="s">
        <v>40</v>
      </c>
      <c r="L33" s="3" t="s">
        <v>22</v>
      </c>
      <c r="M33" s="1">
        <v>0.89751552795031053</v>
      </c>
      <c r="N33" s="1">
        <v>4.7619047619047616E-2</v>
      </c>
      <c r="O33" s="1">
        <v>1.5527950310559006E-2</v>
      </c>
      <c r="P33" s="1">
        <v>3.2091097308488616E-2</v>
      </c>
      <c r="Q33" s="1">
        <v>7.246376811594203E-3</v>
      </c>
      <c r="R33" s="1">
        <v>1</v>
      </c>
    </row>
    <row r="34" spans="3:18" x14ac:dyDescent="0.2">
      <c r="J34" t="s">
        <v>41</v>
      </c>
      <c r="L34" s="3" t="s">
        <v>23</v>
      </c>
      <c r="M34" s="1">
        <v>0.7593026281550872</v>
      </c>
      <c r="N34" s="1">
        <v>5.2823315118397086E-2</v>
      </c>
      <c r="O34" s="1">
        <v>2.0556856622430394E-2</v>
      </c>
      <c r="P34" s="1">
        <v>0.15742909185532136</v>
      </c>
      <c r="Q34" s="1">
        <v>9.8881082487639865E-3</v>
      </c>
      <c r="R34" s="1">
        <v>1</v>
      </c>
    </row>
    <row r="35" spans="3:18" x14ac:dyDescent="0.2">
      <c r="I35" t="s">
        <v>132</v>
      </c>
      <c r="K35" t="s">
        <v>32</v>
      </c>
      <c r="L35" s="3"/>
      <c r="M35" s="1">
        <v>0.78035349498179229</v>
      </c>
      <c r="N35" s="1">
        <v>4.574118482991385E-2</v>
      </c>
      <c r="O35" s="1">
        <v>1.0924593658406609E-2</v>
      </c>
      <c r="P35" s="1">
        <v>0.15472066791011635</v>
      </c>
      <c r="Q35" s="1">
        <v>8.2600586197708499E-3</v>
      </c>
      <c r="R35" s="1">
        <v>1</v>
      </c>
    </row>
    <row r="36" spans="3:18" x14ac:dyDescent="0.2">
      <c r="J36" t="s">
        <v>42</v>
      </c>
      <c r="L36" s="3" t="s">
        <v>24</v>
      </c>
      <c r="M36" s="1">
        <v>0.92452830188679247</v>
      </c>
      <c r="N36" s="1">
        <v>3.1446540880503145E-2</v>
      </c>
      <c r="O36" s="1">
        <v>9.433962264150943E-3</v>
      </c>
      <c r="P36" s="1">
        <v>1.8867924528301886E-2</v>
      </c>
      <c r="Q36" s="1">
        <v>1.5723270440251572E-2</v>
      </c>
      <c r="R36" s="1">
        <v>1</v>
      </c>
    </row>
    <row r="37" spans="3:18" x14ac:dyDescent="0.2">
      <c r="J37" t="s">
        <v>43</v>
      </c>
      <c r="L37" s="3" t="s">
        <v>25</v>
      </c>
      <c r="M37" s="1">
        <v>0.7969502407704655</v>
      </c>
      <c r="N37" s="1">
        <v>5.7784911717495988E-2</v>
      </c>
      <c r="O37" s="1">
        <v>1.3643659711075442E-2</v>
      </c>
      <c r="P37" s="1">
        <v>0.12279293739967898</v>
      </c>
      <c r="Q37" s="1">
        <v>8.8282504012841094E-3</v>
      </c>
      <c r="R37" s="1">
        <v>1</v>
      </c>
    </row>
    <row r="38" spans="3:18" x14ac:dyDescent="0.2">
      <c r="J38" t="s">
        <v>44</v>
      </c>
      <c r="L38" s="3" t="s">
        <v>26</v>
      </c>
      <c r="M38" s="1">
        <v>0.72056411938340437</v>
      </c>
      <c r="N38" s="1">
        <v>4.821252869793375E-2</v>
      </c>
      <c r="O38" s="1">
        <v>1.1479173499508036E-2</v>
      </c>
      <c r="P38" s="1">
        <v>0.21088881600524761</v>
      </c>
      <c r="Q38" s="1">
        <v>8.8553624139061995E-3</v>
      </c>
      <c r="R38" s="1">
        <v>1</v>
      </c>
    </row>
    <row r="39" spans="3:18" x14ac:dyDescent="0.2">
      <c r="J39" t="s">
        <v>45</v>
      </c>
      <c r="L39" s="3" t="s">
        <v>27</v>
      </c>
      <c r="M39" s="1">
        <v>0.80300657688694022</v>
      </c>
      <c r="N39" s="1">
        <v>4.2593172564985904E-2</v>
      </c>
      <c r="O39" s="1">
        <v>1.0648293141246476E-2</v>
      </c>
      <c r="P39" s="1">
        <v>0.13670529282806138</v>
      </c>
      <c r="Q39" s="1">
        <v>7.0466645787660509E-3</v>
      </c>
      <c r="R39" s="1">
        <v>1</v>
      </c>
    </row>
    <row r="40" spans="3:18" x14ac:dyDescent="0.2">
      <c r="J40" t="s">
        <v>46</v>
      </c>
      <c r="L40" s="3" t="s">
        <v>28</v>
      </c>
      <c r="M40" s="1">
        <v>0.66923076923076918</v>
      </c>
      <c r="N40" s="1">
        <v>5.3846153846153849E-2</v>
      </c>
      <c r="O40" s="1">
        <v>0</v>
      </c>
      <c r="P40" s="1">
        <v>0.25769230769230766</v>
      </c>
      <c r="Q40" s="1">
        <v>1.9230769230769232E-2</v>
      </c>
      <c r="R40" s="1">
        <v>1</v>
      </c>
    </row>
    <row r="41" spans="3:18" x14ac:dyDescent="0.2">
      <c r="I41" t="s">
        <v>47</v>
      </c>
      <c r="K41" t="s">
        <v>29</v>
      </c>
      <c r="M41" s="1">
        <v>0.68388429752066116</v>
      </c>
      <c r="N41" s="1">
        <v>7.43801652892562E-2</v>
      </c>
      <c r="O41" s="1">
        <v>6.6115702479338845E-2</v>
      </c>
      <c r="P41" s="1">
        <v>8.057851239669421E-2</v>
      </c>
      <c r="Q41" s="1">
        <v>9.5041322314049589E-2</v>
      </c>
      <c r="R41" s="1">
        <v>1</v>
      </c>
    </row>
    <row r="42" spans="3:18" x14ac:dyDescent="0.2">
      <c r="K42" t="s">
        <v>3</v>
      </c>
      <c r="M42" s="1">
        <v>0.80098090733928884</v>
      </c>
      <c r="N42" s="1">
        <v>6.7997898055701528E-2</v>
      </c>
      <c r="O42" s="1">
        <v>2.5433526011560695E-2</v>
      </c>
      <c r="P42" s="1">
        <v>9.0768961289192499E-2</v>
      </c>
      <c r="Q42" s="1">
        <v>1.4818707304256436E-2</v>
      </c>
      <c r="R42" s="1">
        <v>1</v>
      </c>
    </row>
    <row r="43" spans="3:18" x14ac:dyDescent="0.2">
      <c r="I43" s="30"/>
      <c r="J43" s="30"/>
    </row>
    <row r="44" spans="3:18" x14ac:dyDescent="0.2">
      <c r="D44" s="1"/>
      <c r="E44" s="1"/>
      <c r="F44" s="1"/>
      <c r="G44" s="1"/>
      <c r="I44" s="30"/>
      <c r="J44" s="30"/>
    </row>
    <row r="45" spans="3:18" x14ac:dyDescent="0.2">
      <c r="D45" s="3"/>
      <c r="E45" s="3"/>
      <c r="F45" s="3"/>
      <c r="G45" s="3"/>
    </row>
    <row r="46" spans="3:18" ht="65.25" customHeight="1" x14ac:dyDescent="0.2">
      <c r="D46" s="3"/>
      <c r="E46" s="3"/>
      <c r="F46" s="3"/>
      <c r="G46" s="3"/>
    </row>
    <row r="47" spans="3:18" x14ac:dyDescent="0.2">
      <c r="D47" s="1"/>
      <c r="E47" s="1"/>
      <c r="F47" s="1"/>
      <c r="G47" s="1"/>
    </row>
    <row r="48" spans="3:18" x14ac:dyDescent="0.2">
      <c r="C48" s="3"/>
      <c r="D48" s="1"/>
      <c r="E48" s="1"/>
      <c r="F48" s="1"/>
      <c r="G48" s="1"/>
    </row>
    <row r="49" spans="3:7" x14ac:dyDescent="0.2">
      <c r="C49" s="3"/>
      <c r="D49" s="1"/>
      <c r="E49" s="1"/>
      <c r="F49" s="1"/>
      <c r="G49" s="1"/>
    </row>
    <row r="50" spans="3:7" x14ac:dyDescent="0.2">
      <c r="C50" s="3"/>
      <c r="D50" s="1"/>
      <c r="E50" s="1"/>
      <c r="F50" s="1"/>
      <c r="G50" s="1"/>
    </row>
    <row r="51" spans="3:7" x14ac:dyDescent="0.2">
      <c r="C51" s="3"/>
      <c r="D51" s="1"/>
      <c r="E51" s="1"/>
      <c r="F51" s="1"/>
      <c r="G51" s="1"/>
    </row>
    <row r="52" spans="3:7" x14ac:dyDescent="0.2">
      <c r="C52" s="3"/>
      <c r="D52" s="1"/>
      <c r="E52" s="1"/>
      <c r="F52" s="1"/>
      <c r="G52" s="1"/>
    </row>
    <row r="53" spans="3:7" x14ac:dyDescent="0.2">
      <c r="C53" s="3"/>
      <c r="D53" s="1"/>
      <c r="E53" s="1"/>
      <c r="F53" s="1"/>
      <c r="G53" s="1"/>
    </row>
    <row r="54" spans="3:7" x14ac:dyDescent="0.2">
      <c r="C54" s="3"/>
      <c r="D54" s="1"/>
      <c r="E54" s="1"/>
      <c r="F54" s="1"/>
      <c r="G54" s="1"/>
    </row>
    <row r="55" spans="3:7" x14ac:dyDescent="0.2">
      <c r="C55" s="3"/>
      <c r="D55" s="1"/>
      <c r="E55" s="1"/>
      <c r="F55" s="1"/>
      <c r="G55" s="1"/>
    </row>
    <row r="56" spans="3:7" x14ac:dyDescent="0.2">
      <c r="C56" s="3"/>
      <c r="D56" s="1"/>
      <c r="E56" s="1"/>
      <c r="F56" s="1"/>
      <c r="G56" s="1"/>
    </row>
    <row r="57" spans="3:7" x14ac:dyDescent="0.2">
      <c r="C57" s="3"/>
      <c r="D57" s="1"/>
      <c r="E57" s="1"/>
      <c r="F57" s="1"/>
      <c r="G57" s="1"/>
    </row>
    <row r="58" spans="3:7" x14ac:dyDescent="0.2">
      <c r="C58" s="3"/>
      <c r="D58" s="1"/>
      <c r="E58" s="1"/>
      <c r="F58" s="1"/>
      <c r="G58" s="1"/>
    </row>
    <row r="59" spans="3:7" x14ac:dyDescent="0.2">
      <c r="C59" s="3"/>
      <c r="D59" s="1"/>
      <c r="E59" s="1"/>
      <c r="F59" s="1"/>
      <c r="G59" s="1"/>
    </row>
    <row r="60" spans="3:7" x14ac:dyDescent="0.2">
      <c r="C60" s="3"/>
      <c r="D60" s="1"/>
      <c r="E60" s="1"/>
      <c r="F60" s="1"/>
      <c r="G60" s="1"/>
    </row>
    <row r="61" spans="3:7" x14ac:dyDescent="0.2">
      <c r="D61" s="1"/>
      <c r="E61" s="1"/>
      <c r="F61" s="1"/>
      <c r="G61" s="1"/>
    </row>
    <row r="62" spans="3:7" x14ac:dyDescent="0.2">
      <c r="D62" s="1"/>
      <c r="E62" s="1"/>
      <c r="F62" s="1"/>
      <c r="G62" s="1"/>
    </row>
  </sheetData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showGridLines="0" workbookViewId="0">
      <selection activeCell="A17" sqref="A17"/>
    </sheetView>
  </sheetViews>
  <sheetFormatPr baseColWidth="10" defaultColWidth="11.42578125" defaultRowHeight="12.75" x14ac:dyDescent="0.2"/>
  <cols>
    <col min="1" max="1" width="14.7109375" bestFit="1" customWidth="1"/>
    <col min="2" max="2" width="10.85546875" bestFit="1" customWidth="1"/>
    <col min="3" max="3" width="3.7109375" customWidth="1"/>
    <col min="4" max="4" width="14.7109375" customWidth="1"/>
    <col min="5" max="6" width="8.28515625" customWidth="1"/>
    <col min="7" max="7" width="9.28515625" customWidth="1"/>
    <col min="8" max="8" width="7.5703125" customWidth="1"/>
    <col min="9" max="9" width="14" customWidth="1"/>
    <col min="10" max="10" width="7.7109375" customWidth="1"/>
    <col min="12" max="12" width="19.85546875" bestFit="1" customWidth="1"/>
    <col min="13" max="13" width="37" bestFit="1" customWidth="1"/>
    <col min="14" max="14" width="22.5703125" bestFit="1" customWidth="1"/>
    <col min="15" max="15" width="18" bestFit="1" customWidth="1"/>
    <col min="16" max="16" width="12.42578125" bestFit="1" customWidth="1"/>
    <col min="17" max="17" width="15" bestFit="1" customWidth="1"/>
    <col min="18" max="18" width="18.85546875" customWidth="1"/>
    <col min="19" max="19" width="19.42578125" customWidth="1"/>
    <col min="20" max="20" width="19.85546875" bestFit="1" customWidth="1"/>
    <col min="21" max="22" width="10.7109375" bestFit="1" customWidth="1"/>
    <col min="23" max="23" width="7.7109375" bestFit="1" customWidth="1"/>
    <col min="24" max="24" width="6.5703125" bestFit="1" customWidth="1"/>
    <col min="25" max="25" width="6" bestFit="1" customWidth="1"/>
  </cols>
  <sheetData>
    <row r="1" spans="1:10" ht="5.0999999999999996" customHeight="1" thickBot="1" x14ac:dyDescent="0.25">
      <c r="D1" s="11"/>
      <c r="E1" s="11"/>
      <c r="F1" s="11"/>
      <c r="G1" s="11"/>
      <c r="H1" s="11"/>
      <c r="I1" s="11"/>
      <c r="J1" s="11"/>
    </row>
    <row r="2" spans="1:10" ht="48" customHeight="1" x14ac:dyDescent="0.35">
      <c r="D2" s="17"/>
      <c r="E2" s="16" t="s">
        <v>15</v>
      </c>
      <c r="F2" s="16" t="s">
        <v>34</v>
      </c>
      <c r="G2" s="16" t="s">
        <v>16</v>
      </c>
      <c r="H2" s="16" t="s">
        <v>13</v>
      </c>
      <c r="I2" s="16" t="s">
        <v>35</v>
      </c>
      <c r="J2" s="16" t="s">
        <v>3</v>
      </c>
    </row>
    <row r="3" spans="1:10" x14ac:dyDescent="0.2">
      <c r="A3" t="s">
        <v>62</v>
      </c>
      <c r="D3" s="17" t="s">
        <v>105</v>
      </c>
      <c r="E3" s="18">
        <v>0.79605263157894735</v>
      </c>
      <c r="F3" s="18">
        <v>5.104775828460039E-2</v>
      </c>
      <c r="G3" s="18">
        <v>1.5899122807017545E-2</v>
      </c>
      <c r="H3" s="18">
        <v>0.1175682261208577</v>
      </c>
      <c r="I3" s="18">
        <v>1.9432261208576999E-2</v>
      </c>
      <c r="J3" s="18">
        <v>1</v>
      </c>
    </row>
    <row r="4" spans="1:10" x14ac:dyDescent="0.2">
      <c r="A4" t="s">
        <v>61</v>
      </c>
      <c r="D4" s="17" t="s">
        <v>133</v>
      </c>
      <c r="E4" s="18">
        <v>0.77042999057356243</v>
      </c>
      <c r="F4" s="18">
        <v>8.918860126169241E-2</v>
      </c>
      <c r="G4" s="18">
        <v>5.1482851134798058E-2</v>
      </c>
      <c r="H4" s="18">
        <v>5.4238271336378797E-2</v>
      </c>
      <c r="I4" s="18">
        <v>3.4660285693568271E-2</v>
      </c>
      <c r="J4" s="18">
        <v>1</v>
      </c>
    </row>
    <row r="5" spans="1:10" x14ac:dyDescent="0.2">
      <c r="B5" t="s">
        <v>63</v>
      </c>
      <c r="D5" s="19" t="s">
        <v>134</v>
      </c>
      <c r="E5" s="18">
        <v>0.82638888888888884</v>
      </c>
      <c r="F5" s="18">
        <v>8.790650406504065E-2</v>
      </c>
      <c r="G5" s="18">
        <v>3.6077235772357726E-2</v>
      </c>
      <c r="H5" s="18">
        <v>2.7608401084010841E-2</v>
      </c>
      <c r="I5" s="18">
        <v>2.2018970189701895E-2</v>
      </c>
      <c r="J5" s="18">
        <v>1</v>
      </c>
    </row>
    <row r="6" spans="1:10" x14ac:dyDescent="0.2">
      <c r="B6" t="s">
        <v>64</v>
      </c>
      <c r="D6" s="19" t="s">
        <v>135</v>
      </c>
      <c r="E6" s="18">
        <v>0.85998193315266491</v>
      </c>
      <c r="F6" s="18">
        <v>6.3685636856368563E-2</v>
      </c>
      <c r="G6" s="18">
        <v>2.077687443541102E-2</v>
      </c>
      <c r="H6" s="18">
        <v>3.7488708220415536E-2</v>
      </c>
      <c r="I6" s="18">
        <v>1.8066847335140017E-2</v>
      </c>
      <c r="J6" s="18">
        <v>1</v>
      </c>
    </row>
    <row r="7" spans="1:10" x14ac:dyDescent="0.2">
      <c r="B7" t="s">
        <v>65</v>
      </c>
      <c r="D7" s="19" t="s">
        <v>136</v>
      </c>
      <c r="E7" s="18">
        <v>0.81132075471698117</v>
      </c>
      <c r="F7" s="18">
        <v>8.4276729559748423E-2</v>
      </c>
      <c r="G7" s="18">
        <v>1.7610062893081761E-2</v>
      </c>
      <c r="H7" s="18">
        <v>6.6666666666666666E-2</v>
      </c>
      <c r="I7" s="18">
        <v>2.0125786163522012E-2</v>
      </c>
      <c r="J7" s="18">
        <v>1</v>
      </c>
    </row>
    <row r="8" spans="1:10" x14ac:dyDescent="0.2">
      <c r="B8" t="s">
        <v>67</v>
      </c>
      <c r="D8" s="19" t="s">
        <v>137</v>
      </c>
      <c r="E8" s="18">
        <v>0.86034255599472986</v>
      </c>
      <c r="F8" s="18">
        <v>4.2160737812911728E-2</v>
      </c>
      <c r="G8" s="18">
        <v>1.844532279314888E-2</v>
      </c>
      <c r="H8" s="18">
        <v>6.7193675889328064E-2</v>
      </c>
      <c r="I8" s="18">
        <v>1.1857707509881422E-2</v>
      </c>
      <c r="J8" s="18">
        <v>1</v>
      </c>
    </row>
    <row r="9" spans="1:10" x14ac:dyDescent="0.2">
      <c r="B9" t="s">
        <v>66</v>
      </c>
      <c r="D9" s="19" t="s">
        <v>138</v>
      </c>
      <c r="E9" s="18">
        <v>0.73239436619718312</v>
      </c>
      <c r="F9" s="18">
        <v>7.6458752515090544E-2</v>
      </c>
      <c r="G9" s="18">
        <v>3.2193158953722337E-2</v>
      </c>
      <c r="H9" s="18">
        <v>0.13883299798792756</v>
      </c>
      <c r="I9" s="18">
        <v>2.0120724346076459E-2</v>
      </c>
      <c r="J9" s="18">
        <v>1</v>
      </c>
    </row>
    <row r="10" spans="1:10" x14ac:dyDescent="0.2">
      <c r="B10" t="s">
        <v>68</v>
      </c>
      <c r="D10" s="19" t="s">
        <v>47</v>
      </c>
      <c r="E10" s="18">
        <v>0.60187741579237986</v>
      </c>
      <c r="F10" s="18">
        <v>0.11954721148536721</v>
      </c>
      <c r="G10" s="18">
        <v>0.11236885698509111</v>
      </c>
      <c r="H10" s="18">
        <v>9.0833793484262834E-2</v>
      </c>
      <c r="I10" s="18">
        <v>7.5372722252898955E-2</v>
      </c>
      <c r="J10" s="18">
        <v>1</v>
      </c>
    </row>
    <row r="11" spans="1:10" x14ac:dyDescent="0.2">
      <c r="A11" t="s">
        <v>3</v>
      </c>
      <c r="D11" s="17" t="s">
        <v>3</v>
      </c>
      <c r="E11" s="18">
        <v>0.78435461979011489</v>
      </c>
      <c r="F11" s="18">
        <v>6.8460952759294202E-2</v>
      </c>
      <c r="G11" s="18">
        <v>3.2144867083788525E-2</v>
      </c>
      <c r="H11" s="18">
        <v>8.8654947528718511E-2</v>
      </c>
      <c r="I11" s="18">
        <v>2.6384612838083889E-2</v>
      </c>
      <c r="J11" s="18">
        <v>1</v>
      </c>
    </row>
    <row r="12" spans="1:10" ht="5.0999999999999996" customHeight="1" thickBot="1" x14ac:dyDescent="0.25">
      <c r="D12" s="11"/>
      <c r="E12" s="11"/>
      <c r="F12" s="11"/>
      <c r="G12" s="11"/>
      <c r="H12" s="11"/>
      <c r="I12" s="11"/>
      <c r="J12" s="11"/>
    </row>
    <row r="13" spans="1:10" ht="5.0999999999999996" customHeight="1" x14ac:dyDescent="0.2"/>
    <row r="15" spans="1:10" ht="52.5" customHeight="1" x14ac:dyDescent="0.2">
      <c r="E15" s="4" t="s">
        <v>199</v>
      </c>
      <c r="F15" s="4" t="s">
        <v>200</v>
      </c>
      <c r="G15" s="4" t="s">
        <v>8</v>
      </c>
      <c r="H15" s="4" t="s">
        <v>9</v>
      </c>
      <c r="I15" s="4" t="s">
        <v>201</v>
      </c>
      <c r="J15" s="4" t="s">
        <v>3</v>
      </c>
    </row>
    <row r="18" spans="12:25" x14ac:dyDescent="0.2">
      <c r="R18" t="s">
        <v>48</v>
      </c>
    </row>
    <row r="19" spans="12:25" x14ac:dyDescent="0.2">
      <c r="L19" t="s">
        <v>1</v>
      </c>
    </row>
    <row r="20" spans="12:25" x14ac:dyDescent="0.2">
      <c r="S20" t="s">
        <v>49</v>
      </c>
    </row>
    <row r="21" spans="12:25" x14ac:dyDescent="0.2">
      <c r="N21" t="s">
        <v>50</v>
      </c>
      <c r="O21" t="s">
        <v>51</v>
      </c>
      <c r="P21" t="s">
        <v>52</v>
      </c>
      <c r="Q21" t="s">
        <v>53</v>
      </c>
      <c r="R21" t="s">
        <v>54</v>
      </c>
      <c r="S21" t="s">
        <v>55</v>
      </c>
      <c r="T21" t="s">
        <v>56</v>
      </c>
      <c r="U21" t="s">
        <v>57</v>
      </c>
      <c r="V21" t="s">
        <v>58</v>
      </c>
      <c r="W21" t="s">
        <v>59</v>
      </c>
      <c r="X21" t="s">
        <v>60</v>
      </c>
      <c r="Y21" t="s">
        <v>3</v>
      </c>
    </row>
    <row r="22" spans="12:25" x14ac:dyDescent="0.2">
      <c r="L22" t="s">
        <v>4</v>
      </c>
      <c r="M22" t="s">
        <v>5</v>
      </c>
      <c r="N22">
        <v>13068</v>
      </c>
      <c r="O22">
        <v>4879</v>
      </c>
      <c r="P22">
        <v>1904</v>
      </c>
      <c r="Q22">
        <v>645</v>
      </c>
      <c r="R22">
        <v>653</v>
      </c>
      <c r="S22">
        <v>364</v>
      </c>
      <c r="T22">
        <v>136</v>
      </c>
      <c r="U22">
        <v>83</v>
      </c>
      <c r="V22">
        <v>109</v>
      </c>
      <c r="W22">
        <v>88</v>
      </c>
      <c r="X22">
        <v>1764</v>
      </c>
      <c r="Y22">
        <v>23693</v>
      </c>
    </row>
    <row r="23" spans="12:25" x14ac:dyDescent="0.2">
      <c r="M23" t="s">
        <v>6</v>
      </c>
      <c r="N23">
        <v>233</v>
      </c>
      <c r="O23">
        <v>91</v>
      </c>
      <c r="P23">
        <v>26</v>
      </c>
      <c r="Q23">
        <v>25</v>
      </c>
      <c r="R23">
        <v>6</v>
      </c>
      <c r="S23">
        <v>9</v>
      </c>
      <c r="T23">
        <v>2</v>
      </c>
      <c r="U23">
        <v>1</v>
      </c>
      <c r="V23">
        <v>10</v>
      </c>
      <c r="W23">
        <v>4</v>
      </c>
      <c r="X23">
        <v>113</v>
      </c>
      <c r="Y23">
        <v>520</v>
      </c>
    </row>
    <row r="24" spans="12:25" x14ac:dyDescent="0.2">
      <c r="M24" t="s">
        <v>7</v>
      </c>
      <c r="N24">
        <v>605</v>
      </c>
      <c r="O24">
        <v>428</v>
      </c>
      <c r="P24">
        <v>115</v>
      </c>
      <c r="Q24">
        <v>42</v>
      </c>
      <c r="R24">
        <v>26</v>
      </c>
      <c r="S24">
        <v>29</v>
      </c>
      <c r="T24">
        <v>8</v>
      </c>
      <c r="U24">
        <v>8</v>
      </c>
      <c r="V24">
        <v>14</v>
      </c>
      <c r="W24">
        <v>10</v>
      </c>
      <c r="X24">
        <v>263</v>
      </c>
      <c r="Y24">
        <v>1548</v>
      </c>
    </row>
    <row r="25" spans="12:25" x14ac:dyDescent="0.2">
      <c r="M25" t="s">
        <v>8</v>
      </c>
      <c r="N25">
        <v>261</v>
      </c>
      <c r="O25">
        <v>213</v>
      </c>
      <c r="P25">
        <v>46</v>
      </c>
      <c r="Q25">
        <v>14</v>
      </c>
      <c r="R25">
        <v>14</v>
      </c>
      <c r="S25">
        <v>16</v>
      </c>
      <c r="T25">
        <v>4</v>
      </c>
      <c r="U25">
        <v>4</v>
      </c>
      <c r="V25">
        <v>62</v>
      </c>
      <c r="W25">
        <v>4</v>
      </c>
      <c r="X25">
        <v>333</v>
      </c>
      <c r="Y25">
        <v>971</v>
      </c>
    </row>
    <row r="26" spans="12:25" x14ac:dyDescent="0.2">
      <c r="M26" t="s">
        <v>9</v>
      </c>
      <c r="N26">
        <v>1930</v>
      </c>
      <c r="O26">
        <v>163</v>
      </c>
      <c r="P26">
        <v>83</v>
      </c>
      <c r="Q26">
        <v>53</v>
      </c>
      <c r="R26">
        <v>51</v>
      </c>
      <c r="S26">
        <v>69</v>
      </c>
      <c r="T26">
        <v>25</v>
      </c>
      <c r="U26">
        <v>20</v>
      </c>
      <c r="V26">
        <v>4</v>
      </c>
      <c r="W26">
        <v>27</v>
      </c>
      <c r="X26">
        <v>253</v>
      </c>
      <c r="Y26">
        <v>2678</v>
      </c>
    </row>
    <row r="27" spans="12:25" x14ac:dyDescent="0.2">
      <c r="M27" t="s">
        <v>10</v>
      </c>
      <c r="N27">
        <v>13</v>
      </c>
      <c r="O27">
        <v>3</v>
      </c>
      <c r="P27">
        <v>3</v>
      </c>
      <c r="Q27">
        <v>0</v>
      </c>
      <c r="R27">
        <v>0</v>
      </c>
      <c r="S27">
        <v>1</v>
      </c>
      <c r="T27">
        <v>0</v>
      </c>
      <c r="U27">
        <v>0</v>
      </c>
      <c r="V27">
        <v>1</v>
      </c>
      <c r="W27">
        <v>0</v>
      </c>
      <c r="X27">
        <v>0</v>
      </c>
      <c r="Y27">
        <v>21</v>
      </c>
    </row>
    <row r="28" spans="12:25" x14ac:dyDescent="0.2">
      <c r="M28" t="s">
        <v>11</v>
      </c>
      <c r="N28">
        <v>1</v>
      </c>
      <c r="O28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2</v>
      </c>
    </row>
    <row r="29" spans="12:25" x14ac:dyDescent="0.2">
      <c r="M29" t="s">
        <v>12</v>
      </c>
      <c r="N29">
        <v>305</v>
      </c>
      <c r="O29">
        <v>126</v>
      </c>
      <c r="P29">
        <v>37</v>
      </c>
      <c r="Q29">
        <v>16</v>
      </c>
      <c r="R29">
        <v>9</v>
      </c>
      <c r="S29">
        <v>9</v>
      </c>
      <c r="T29">
        <v>9</v>
      </c>
      <c r="U29">
        <v>9</v>
      </c>
      <c r="V29">
        <v>9</v>
      </c>
      <c r="W29">
        <v>6</v>
      </c>
      <c r="X29">
        <v>239</v>
      </c>
      <c r="Y29">
        <v>774</v>
      </c>
    </row>
    <row r="30" spans="12:25" x14ac:dyDescent="0.2">
      <c r="L30" t="s">
        <v>3</v>
      </c>
      <c r="N30">
        <v>16416</v>
      </c>
      <c r="O30">
        <v>5904</v>
      </c>
      <c r="P30">
        <v>2214</v>
      </c>
      <c r="Q30">
        <v>795</v>
      </c>
      <c r="R30">
        <v>759</v>
      </c>
      <c r="S30">
        <v>497</v>
      </c>
      <c r="T30">
        <v>184</v>
      </c>
      <c r="U30">
        <v>125</v>
      </c>
      <c r="V30">
        <v>209</v>
      </c>
      <c r="W30">
        <v>139</v>
      </c>
      <c r="X30">
        <v>2965</v>
      </c>
      <c r="Y30">
        <v>30207</v>
      </c>
    </row>
    <row r="34" spans="12:21" ht="24.95" customHeight="1" x14ac:dyDescent="0.2">
      <c r="M34" t="s">
        <v>5</v>
      </c>
      <c r="N34" s="3" t="s">
        <v>202</v>
      </c>
      <c r="O34" s="3" t="s">
        <v>203</v>
      </c>
      <c r="P34" s="3" t="s">
        <v>204</v>
      </c>
      <c r="Q34" t="s">
        <v>9</v>
      </c>
      <c r="R34" t="s">
        <v>10</v>
      </c>
      <c r="S34" s="3" t="s">
        <v>207</v>
      </c>
      <c r="T34" s="3" t="s">
        <v>205</v>
      </c>
    </row>
    <row r="35" spans="12:21" x14ac:dyDescent="0.2">
      <c r="L35" t="s">
        <v>50</v>
      </c>
      <c r="M35">
        <v>13068</v>
      </c>
      <c r="N35">
        <v>233</v>
      </c>
      <c r="O35">
        <v>605</v>
      </c>
      <c r="P35">
        <v>261</v>
      </c>
      <c r="Q35">
        <v>1930</v>
      </c>
      <c r="R35">
        <v>13</v>
      </c>
      <c r="S35">
        <v>1</v>
      </c>
      <c r="T35">
        <v>305</v>
      </c>
      <c r="U35">
        <v>16416</v>
      </c>
    </row>
    <row r="36" spans="12:21" x14ac:dyDescent="0.2">
      <c r="L36" t="s">
        <v>51</v>
      </c>
      <c r="M36">
        <v>4879</v>
      </c>
      <c r="N36">
        <v>91</v>
      </c>
      <c r="O36">
        <v>428</v>
      </c>
      <c r="P36">
        <v>213</v>
      </c>
      <c r="Q36">
        <v>163</v>
      </c>
      <c r="R36">
        <v>3</v>
      </c>
      <c r="S36">
        <v>1</v>
      </c>
      <c r="T36">
        <v>126</v>
      </c>
      <c r="U36">
        <v>5904</v>
      </c>
    </row>
    <row r="37" spans="12:21" x14ac:dyDescent="0.2">
      <c r="L37" t="s">
        <v>52</v>
      </c>
      <c r="M37">
        <v>1904</v>
      </c>
      <c r="N37">
        <v>26</v>
      </c>
      <c r="O37">
        <v>115</v>
      </c>
      <c r="P37">
        <v>46</v>
      </c>
      <c r="Q37">
        <v>83</v>
      </c>
      <c r="R37">
        <v>3</v>
      </c>
      <c r="S37">
        <v>0</v>
      </c>
      <c r="T37">
        <v>37</v>
      </c>
      <c r="U37">
        <v>2214</v>
      </c>
    </row>
    <row r="38" spans="12:21" x14ac:dyDescent="0.2">
      <c r="L38" t="s">
        <v>53</v>
      </c>
      <c r="M38">
        <v>645</v>
      </c>
      <c r="N38">
        <v>25</v>
      </c>
      <c r="O38">
        <v>42</v>
      </c>
      <c r="P38">
        <v>14</v>
      </c>
      <c r="Q38">
        <v>53</v>
      </c>
      <c r="R38">
        <v>0</v>
      </c>
      <c r="S38">
        <v>0</v>
      </c>
      <c r="T38">
        <v>16</v>
      </c>
      <c r="U38">
        <v>795</v>
      </c>
    </row>
    <row r="39" spans="12:21" x14ac:dyDescent="0.2">
      <c r="L39" t="s">
        <v>54</v>
      </c>
      <c r="M39">
        <v>653</v>
      </c>
      <c r="N39">
        <v>6</v>
      </c>
      <c r="O39">
        <v>26</v>
      </c>
      <c r="P39">
        <v>14</v>
      </c>
      <c r="Q39">
        <v>51</v>
      </c>
      <c r="R39">
        <v>0</v>
      </c>
      <c r="S39">
        <v>0</v>
      </c>
      <c r="T39">
        <v>9</v>
      </c>
      <c r="U39">
        <v>759</v>
      </c>
    </row>
    <row r="40" spans="12:21" x14ac:dyDescent="0.2">
      <c r="L40" t="s">
        <v>55</v>
      </c>
      <c r="M40">
        <v>364</v>
      </c>
      <c r="N40">
        <v>9</v>
      </c>
      <c r="O40">
        <v>29</v>
      </c>
      <c r="P40">
        <v>16</v>
      </c>
      <c r="Q40">
        <v>69</v>
      </c>
      <c r="R40">
        <v>1</v>
      </c>
      <c r="S40">
        <v>0</v>
      </c>
      <c r="T40">
        <v>9</v>
      </c>
      <c r="U40">
        <v>497</v>
      </c>
    </row>
    <row r="41" spans="12:21" x14ac:dyDescent="0.2">
      <c r="L41" t="s">
        <v>56</v>
      </c>
      <c r="M41">
        <v>136</v>
      </c>
      <c r="N41">
        <v>2</v>
      </c>
      <c r="O41">
        <v>8</v>
      </c>
      <c r="P41">
        <v>4</v>
      </c>
      <c r="Q41">
        <v>25</v>
      </c>
      <c r="R41">
        <v>0</v>
      </c>
      <c r="S41">
        <v>0</v>
      </c>
      <c r="T41">
        <v>9</v>
      </c>
      <c r="U41">
        <v>184</v>
      </c>
    </row>
    <row r="42" spans="12:21" x14ac:dyDescent="0.2">
      <c r="L42" t="s">
        <v>57</v>
      </c>
      <c r="M42">
        <v>83</v>
      </c>
      <c r="N42">
        <v>1</v>
      </c>
      <c r="O42">
        <v>8</v>
      </c>
      <c r="P42">
        <v>4</v>
      </c>
      <c r="Q42">
        <v>20</v>
      </c>
      <c r="R42">
        <v>0</v>
      </c>
      <c r="S42">
        <v>0</v>
      </c>
      <c r="T42">
        <v>9</v>
      </c>
      <c r="U42">
        <v>125</v>
      </c>
    </row>
    <row r="43" spans="12:21" x14ac:dyDescent="0.2">
      <c r="L43" t="s">
        <v>58</v>
      </c>
      <c r="M43">
        <v>109</v>
      </c>
      <c r="N43">
        <v>10</v>
      </c>
      <c r="O43">
        <v>14</v>
      </c>
      <c r="P43">
        <v>62</v>
      </c>
      <c r="Q43">
        <v>4</v>
      </c>
      <c r="R43">
        <v>1</v>
      </c>
      <c r="S43">
        <v>0</v>
      </c>
      <c r="T43">
        <v>9</v>
      </c>
      <c r="U43">
        <v>209</v>
      </c>
    </row>
    <row r="44" spans="12:21" x14ac:dyDescent="0.2">
      <c r="L44" t="s">
        <v>59</v>
      </c>
      <c r="M44">
        <v>88</v>
      </c>
      <c r="N44">
        <v>4</v>
      </c>
      <c r="O44">
        <v>10</v>
      </c>
      <c r="P44">
        <v>4</v>
      </c>
      <c r="Q44">
        <v>27</v>
      </c>
      <c r="R44">
        <v>0</v>
      </c>
      <c r="S44">
        <v>0</v>
      </c>
      <c r="T44">
        <v>6</v>
      </c>
      <c r="U44">
        <v>139</v>
      </c>
    </row>
    <row r="45" spans="12:21" x14ac:dyDescent="0.2">
      <c r="L45" t="s">
        <v>60</v>
      </c>
      <c r="M45">
        <v>1764</v>
      </c>
      <c r="N45">
        <v>113</v>
      </c>
      <c r="O45">
        <v>263</v>
      </c>
      <c r="P45">
        <v>333</v>
      </c>
      <c r="Q45">
        <v>253</v>
      </c>
      <c r="R45">
        <v>0</v>
      </c>
      <c r="S45">
        <v>0</v>
      </c>
      <c r="T45">
        <v>239</v>
      </c>
      <c r="U45">
        <v>2965</v>
      </c>
    </row>
    <row r="46" spans="12:21" x14ac:dyDescent="0.2">
      <c r="L46" t="s">
        <v>3</v>
      </c>
      <c r="M46">
        <v>23693</v>
      </c>
      <c r="N46">
        <v>520</v>
      </c>
      <c r="O46">
        <v>1548</v>
      </c>
      <c r="P46">
        <v>971</v>
      </c>
      <c r="Q46">
        <v>2678</v>
      </c>
      <c r="R46">
        <v>21</v>
      </c>
      <c r="S46">
        <v>2</v>
      </c>
      <c r="T46">
        <v>774</v>
      </c>
      <c r="U46">
        <v>30207</v>
      </c>
    </row>
    <row r="49" spans="12:20" ht="24.95" customHeight="1" x14ac:dyDescent="0.2">
      <c r="N49" t="s">
        <v>5</v>
      </c>
      <c r="O49" t="s">
        <v>33</v>
      </c>
      <c r="P49" s="3" t="s">
        <v>204</v>
      </c>
      <c r="Q49" t="s">
        <v>9</v>
      </c>
      <c r="R49" s="3" t="s">
        <v>205</v>
      </c>
      <c r="S49" t="s">
        <v>3</v>
      </c>
    </row>
    <row r="50" spans="12:20" x14ac:dyDescent="0.2">
      <c r="L50" t="s">
        <v>62</v>
      </c>
      <c r="N50">
        <v>13068</v>
      </c>
      <c r="O50">
        <v>838</v>
      </c>
      <c r="P50">
        <v>261</v>
      </c>
      <c r="Q50">
        <v>1930</v>
      </c>
      <c r="R50">
        <v>319</v>
      </c>
      <c r="S50">
        <v>16416</v>
      </c>
    </row>
    <row r="51" spans="12:20" x14ac:dyDescent="0.2">
      <c r="L51" t="s">
        <v>61</v>
      </c>
      <c r="N51">
        <v>10625</v>
      </c>
      <c r="O51">
        <v>1230</v>
      </c>
      <c r="P51">
        <v>710</v>
      </c>
      <c r="Q51">
        <v>748</v>
      </c>
      <c r="R51">
        <v>478</v>
      </c>
      <c r="S51">
        <v>13791</v>
      </c>
    </row>
    <row r="52" spans="12:20" x14ac:dyDescent="0.2">
      <c r="M52" t="s">
        <v>63</v>
      </c>
      <c r="N52">
        <v>4879</v>
      </c>
      <c r="O52">
        <v>519</v>
      </c>
      <c r="P52">
        <v>213</v>
      </c>
      <c r="Q52">
        <v>163</v>
      </c>
      <c r="R52">
        <v>130</v>
      </c>
      <c r="S52">
        <v>5904</v>
      </c>
    </row>
    <row r="53" spans="12:20" x14ac:dyDescent="0.2">
      <c r="M53" t="s">
        <v>64</v>
      </c>
      <c r="N53">
        <v>1904</v>
      </c>
      <c r="O53">
        <v>141</v>
      </c>
      <c r="P53">
        <v>46</v>
      </c>
      <c r="Q53">
        <v>83</v>
      </c>
      <c r="R53">
        <v>40</v>
      </c>
      <c r="S53">
        <v>2214</v>
      </c>
    </row>
    <row r="54" spans="12:20" x14ac:dyDescent="0.2">
      <c r="M54" t="s">
        <v>65</v>
      </c>
      <c r="N54">
        <v>645</v>
      </c>
      <c r="O54">
        <v>67</v>
      </c>
      <c r="P54">
        <v>14</v>
      </c>
      <c r="Q54">
        <v>53</v>
      </c>
      <c r="R54">
        <v>16</v>
      </c>
      <c r="S54">
        <v>795</v>
      </c>
    </row>
    <row r="55" spans="12:20" x14ac:dyDescent="0.2">
      <c r="M55" t="s">
        <v>67</v>
      </c>
      <c r="N55">
        <v>653</v>
      </c>
      <c r="O55">
        <v>32</v>
      </c>
      <c r="P55">
        <v>14</v>
      </c>
      <c r="Q55">
        <v>51</v>
      </c>
      <c r="R55">
        <v>9</v>
      </c>
      <c r="S55">
        <v>759</v>
      </c>
    </row>
    <row r="56" spans="12:20" x14ac:dyDescent="0.2">
      <c r="M56" t="s">
        <v>66</v>
      </c>
      <c r="N56">
        <v>364</v>
      </c>
      <c r="O56">
        <v>38</v>
      </c>
      <c r="P56">
        <v>16</v>
      </c>
      <c r="Q56">
        <v>69</v>
      </c>
      <c r="R56">
        <v>10</v>
      </c>
      <c r="S56">
        <v>497</v>
      </c>
    </row>
    <row r="57" spans="12:20" x14ac:dyDescent="0.2">
      <c r="M57" t="s">
        <v>68</v>
      </c>
      <c r="N57">
        <f>SUM(M41:M45)</f>
        <v>2180</v>
      </c>
      <c r="O57">
        <f>SUM(N41:O45)</f>
        <v>433</v>
      </c>
      <c r="P57">
        <f>SUM(P41:P45)</f>
        <v>407</v>
      </c>
      <c r="Q57">
        <f>SUM(Q41:Q45)</f>
        <v>329</v>
      </c>
      <c r="R57">
        <f>SUM(R41:T45)</f>
        <v>273</v>
      </c>
      <c r="S57">
        <f>SUM(U41:U45)</f>
        <v>3622</v>
      </c>
    </row>
    <row r="58" spans="12:20" x14ac:dyDescent="0.2">
      <c r="L58" t="s">
        <v>3</v>
      </c>
      <c r="N58">
        <f>N57+N56+N55+N54+N53+N52+N50</f>
        <v>23693</v>
      </c>
      <c r="O58">
        <f t="shared" ref="O58:S58" si="0">O57+O56+O55+O54+O53+O52+O50</f>
        <v>2068</v>
      </c>
      <c r="P58">
        <f t="shared" si="0"/>
        <v>971</v>
      </c>
      <c r="Q58">
        <f t="shared" si="0"/>
        <v>2678</v>
      </c>
      <c r="R58">
        <f t="shared" si="0"/>
        <v>797</v>
      </c>
      <c r="S58">
        <f t="shared" si="0"/>
        <v>30207</v>
      </c>
    </row>
    <row r="61" spans="12:20" ht="24.95" customHeight="1" x14ac:dyDescent="0.2">
      <c r="O61" t="s">
        <v>15</v>
      </c>
      <c r="P61" t="s">
        <v>34</v>
      </c>
      <c r="Q61" t="s">
        <v>16</v>
      </c>
      <c r="R61" t="s">
        <v>13</v>
      </c>
      <c r="S61" s="4" t="s">
        <v>206</v>
      </c>
    </row>
    <row r="62" spans="12:20" ht="24.95" customHeight="1" x14ac:dyDescent="0.2">
      <c r="O62" s="4" t="s">
        <v>5</v>
      </c>
      <c r="P62" s="4" t="s">
        <v>33</v>
      </c>
      <c r="Q62" s="4" t="s">
        <v>8</v>
      </c>
      <c r="R62" s="4" t="s">
        <v>9</v>
      </c>
      <c r="S62" s="4" t="s">
        <v>205</v>
      </c>
      <c r="T62" s="4" t="s">
        <v>3</v>
      </c>
    </row>
    <row r="63" spans="12:20" x14ac:dyDescent="0.2">
      <c r="L63" t="s">
        <v>105</v>
      </c>
      <c r="M63" t="s">
        <v>62</v>
      </c>
      <c r="O63" s="1">
        <f t="shared" ref="O63:T71" si="1">N50/$S50</f>
        <v>0.79605263157894735</v>
      </c>
      <c r="P63" s="1">
        <f t="shared" si="1"/>
        <v>5.104775828460039E-2</v>
      </c>
      <c r="Q63" s="1">
        <f t="shared" si="1"/>
        <v>1.5899122807017545E-2</v>
      </c>
      <c r="R63" s="1">
        <f t="shared" si="1"/>
        <v>0.1175682261208577</v>
      </c>
      <c r="S63" s="1">
        <f t="shared" si="1"/>
        <v>1.9432261208576999E-2</v>
      </c>
      <c r="T63" s="1">
        <f t="shared" si="1"/>
        <v>1</v>
      </c>
    </row>
    <row r="64" spans="12:20" x14ac:dyDescent="0.2">
      <c r="L64" t="s">
        <v>133</v>
      </c>
      <c r="M64" t="s">
        <v>61</v>
      </c>
      <c r="O64" s="1">
        <f t="shared" si="1"/>
        <v>0.77042999057356243</v>
      </c>
      <c r="P64" s="1">
        <f t="shared" si="1"/>
        <v>8.918860126169241E-2</v>
      </c>
      <c r="Q64" s="1">
        <f t="shared" si="1"/>
        <v>5.1482851134798058E-2</v>
      </c>
      <c r="R64" s="1">
        <f t="shared" si="1"/>
        <v>5.4238271336378797E-2</v>
      </c>
      <c r="S64" s="1">
        <f t="shared" si="1"/>
        <v>3.4660285693568271E-2</v>
      </c>
      <c r="T64" s="1">
        <f t="shared" si="1"/>
        <v>1</v>
      </c>
    </row>
    <row r="65" spans="12:20" x14ac:dyDescent="0.2">
      <c r="L65" t="s">
        <v>134</v>
      </c>
      <c r="N65" t="s">
        <v>63</v>
      </c>
      <c r="O65" s="1">
        <f t="shared" si="1"/>
        <v>0.82638888888888884</v>
      </c>
      <c r="P65" s="1">
        <f t="shared" si="1"/>
        <v>8.790650406504065E-2</v>
      </c>
      <c r="Q65" s="1">
        <f t="shared" si="1"/>
        <v>3.6077235772357726E-2</v>
      </c>
      <c r="R65" s="1">
        <f t="shared" si="1"/>
        <v>2.7608401084010841E-2</v>
      </c>
      <c r="S65" s="1">
        <f t="shared" si="1"/>
        <v>2.2018970189701895E-2</v>
      </c>
      <c r="T65" s="1">
        <f t="shared" si="1"/>
        <v>1</v>
      </c>
    </row>
    <row r="66" spans="12:20" x14ac:dyDescent="0.2">
      <c r="L66" t="s">
        <v>135</v>
      </c>
      <c r="N66" t="s">
        <v>64</v>
      </c>
      <c r="O66" s="1">
        <f t="shared" si="1"/>
        <v>0.85998193315266491</v>
      </c>
      <c r="P66" s="1">
        <f t="shared" si="1"/>
        <v>6.3685636856368563E-2</v>
      </c>
      <c r="Q66" s="1">
        <f t="shared" si="1"/>
        <v>2.077687443541102E-2</v>
      </c>
      <c r="R66" s="1">
        <f t="shared" si="1"/>
        <v>3.7488708220415536E-2</v>
      </c>
      <c r="S66" s="1">
        <f t="shared" si="1"/>
        <v>1.8066847335140017E-2</v>
      </c>
      <c r="T66" s="1">
        <f t="shared" si="1"/>
        <v>1</v>
      </c>
    </row>
    <row r="67" spans="12:20" x14ac:dyDescent="0.2">
      <c r="L67" t="s">
        <v>136</v>
      </c>
      <c r="N67" t="s">
        <v>65</v>
      </c>
      <c r="O67" s="1">
        <f t="shared" si="1"/>
        <v>0.81132075471698117</v>
      </c>
      <c r="P67" s="1">
        <f t="shared" si="1"/>
        <v>8.4276729559748423E-2</v>
      </c>
      <c r="Q67" s="1">
        <f t="shared" si="1"/>
        <v>1.7610062893081761E-2</v>
      </c>
      <c r="R67" s="1">
        <f t="shared" si="1"/>
        <v>6.6666666666666666E-2</v>
      </c>
      <c r="S67" s="1">
        <f t="shared" si="1"/>
        <v>2.0125786163522012E-2</v>
      </c>
      <c r="T67" s="1">
        <f t="shared" si="1"/>
        <v>1</v>
      </c>
    </row>
    <row r="68" spans="12:20" x14ac:dyDescent="0.2">
      <c r="L68" t="s">
        <v>137</v>
      </c>
      <c r="N68" t="s">
        <v>67</v>
      </c>
      <c r="O68" s="1">
        <f t="shared" si="1"/>
        <v>0.86034255599472986</v>
      </c>
      <c r="P68" s="1">
        <f t="shared" si="1"/>
        <v>4.2160737812911728E-2</v>
      </c>
      <c r="Q68" s="1">
        <f t="shared" si="1"/>
        <v>1.844532279314888E-2</v>
      </c>
      <c r="R68" s="1">
        <f t="shared" si="1"/>
        <v>6.7193675889328064E-2</v>
      </c>
      <c r="S68" s="1">
        <f t="shared" si="1"/>
        <v>1.1857707509881422E-2</v>
      </c>
      <c r="T68" s="1">
        <f t="shared" si="1"/>
        <v>1</v>
      </c>
    </row>
    <row r="69" spans="12:20" x14ac:dyDescent="0.2">
      <c r="L69" t="s">
        <v>138</v>
      </c>
      <c r="N69" t="s">
        <v>66</v>
      </c>
      <c r="O69" s="1">
        <f t="shared" si="1"/>
        <v>0.73239436619718312</v>
      </c>
      <c r="P69" s="1">
        <f t="shared" si="1"/>
        <v>7.6458752515090544E-2</v>
      </c>
      <c r="Q69" s="1">
        <f t="shared" si="1"/>
        <v>3.2193158953722337E-2</v>
      </c>
      <c r="R69" s="1">
        <f t="shared" si="1"/>
        <v>0.13883299798792756</v>
      </c>
      <c r="S69" s="1">
        <f t="shared" si="1"/>
        <v>2.0120724346076459E-2</v>
      </c>
      <c r="T69" s="1">
        <f t="shared" si="1"/>
        <v>1</v>
      </c>
    </row>
    <row r="70" spans="12:20" x14ac:dyDescent="0.2">
      <c r="L70" t="s">
        <v>47</v>
      </c>
      <c r="N70" t="s">
        <v>68</v>
      </c>
      <c r="O70" s="1">
        <f t="shared" si="1"/>
        <v>0.60187741579237986</v>
      </c>
      <c r="P70" s="1">
        <f t="shared" si="1"/>
        <v>0.11954721148536721</v>
      </c>
      <c r="Q70" s="1">
        <f t="shared" si="1"/>
        <v>0.11236885698509111</v>
      </c>
      <c r="R70" s="1">
        <f t="shared" si="1"/>
        <v>9.0833793484262834E-2</v>
      </c>
      <c r="S70" s="1">
        <f t="shared" si="1"/>
        <v>7.5372722252898955E-2</v>
      </c>
      <c r="T70" s="1">
        <f t="shared" si="1"/>
        <v>1</v>
      </c>
    </row>
    <row r="71" spans="12:20" x14ac:dyDescent="0.2">
      <c r="M71" t="s">
        <v>3</v>
      </c>
      <c r="O71" s="1">
        <f t="shared" si="1"/>
        <v>0.78435461979011489</v>
      </c>
      <c r="P71" s="1">
        <f t="shared" si="1"/>
        <v>6.8460952759294202E-2</v>
      </c>
      <c r="Q71" s="1">
        <f t="shared" si="1"/>
        <v>3.2144867083788525E-2</v>
      </c>
      <c r="R71" s="1">
        <f t="shared" si="1"/>
        <v>8.8654947528718511E-2</v>
      </c>
      <c r="S71" s="1">
        <f t="shared" si="1"/>
        <v>2.6384612838083889E-2</v>
      </c>
      <c r="T71" s="1">
        <f t="shared" si="1"/>
        <v>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8"/>
  <sheetViews>
    <sheetView showGridLines="0" workbookViewId="0">
      <selection activeCell="A20" sqref="A20"/>
    </sheetView>
  </sheetViews>
  <sheetFormatPr baseColWidth="10" defaultColWidth="11.42578125" defaultRowHeight="12.75" x14ac:dyDescent="0.2"/>
  <cols>
    <col min="1" max="6" width="8.7109375" customWidth="1"/>
    <col min="7" max="7" width="22.28515625" bestFit="1" customWidth="1"/>
    <col min="8" max="8" width="23" bestFit="1" customWidth="1"/>
    <col min="9" max="42" width="7.28515625" bestFit="1" customWidth="1"/>
    <col min="43" max="43" width="7.28515625" customWidth="1"/>
    <col min="44" max="44" width="7.28515625" bestFit="1" customWidth="1"/>
    <col min="45" max="45" width="7.28515625" customWidth="1"/>
    <col min="46" max="80" width="7.28515625" bestFit="1" customWidth="1"/>
  </cols>
  <sheetData>
    <row r="1" spans="1:6" ht="5.0999999999999996" customHeight="1" thickBot="1" x14ac:dyDescent="0.25">
      <c r="A1" s="11"/>
      <c r="B1" s="11"/>
      <c r="C1" s="11"/>
      <c r="D1" s="11"/>
      <c r="E1" s="11"/>
      <c r="F1" s="11"/>
    </row>
    <row r="2" spans="1:6" ht="5.0999999999999996" customHeight="1" x14ac:dyDescent="0.2"/>
    <row r="3" spans="1:6" ht="9.9499999999999993" customHeight="1" x14ac:dyDescent="0.2"/>
    <row r="4" spans="1:6" ht="9.9499999999999993" customHeight="1" x14ac:dyDescent="0.2"/>
    <row r="5" spans="1:6" ht="9.9499999999999993" customHeight="1" x14ac:dyDescent="0.2"/>
    <row r="6" spans="1:6" ht="9.9499999999999993" customHeight="1" x14ac:dyDescent="0.2"/>
    <row r="7" spans="1:6" ht="9.9499999999999993" customHeight="1" x14ac:dyDescent="0.2"/>
    <row r="8" spans="1:6" ht="9.9499999999999993" customHeight="1" x14ac:dyDescent="0.2"/>
    <row r="9" spans="1:6" ht="9.9499999999999993" customHeight="1" x14ac:dyDescent="0.2"/>
    <row r="10" spans="1:6" ht="9.9499999999999993" customHeight="1" x14ac:dyDescent="0.2"/>
    <row r="11" spans="1:6" ht="9.9499999999999993" customHeight="1" x14ac:dyDescent="0.2"/>
    <row r="12" spans="1:6" ht="9.9499999999999993" customHeight="1" x14ac:dyDescent="0.2"/>
    <row r="13" spans="1:6" ht="9.9499999999999993" customHeight="1" x14ac:dyDescent="0.2"/>
    <row r="14" spans="1:6" ht="9.9499999999999993" customHeight="1" x14ac:dyDescent="0.2"/>
    <row r="15" spans="1:6" ht="9.9499999999999993" customHeight="1" x14ac:dyDescent="0.2"/>
    <row r="16" spans="1:6" ht="9.9499999999999993" customHeight="1" x14ac:dyDescent="0.2"/>
    <row r="17" spans="1:80" ht="5.0999999999999996" customHeight="1" thickBot="1" x14ac:dyDescent="0.25">
      <c r="A17" s="11"/>
      <c r="B17" s="11"/>
      <c r="C17" s="11"/>
      <c r="D17" s="11"/>
      <c r="E17" s="11"/>
      <c r="F17" s="11"/>
    </row>
    <row r="18" spans="1:80" ht="5.0999999999999996" customHeight="1" x14ac:dyDescent="0.2"/>
    <row r="21" spans="1:80" x14ac:dyDescent="0.2">
      <c r="AQ21" t="s">
        <v>69</v>
      </c>
    </row>
    <row r="22" spans="1:80" x14ac:dyDescent="0.2">
      <c r="G22" t="s">
        <v>70</v>
      </c>
    </row>
    <row r="23" spans="1:80" x14ac:dyDescent="0.2">
      <c r="AR23" t="s">
        <v>2</v>
      </c>
    </row>
    <row r="24" spans="1:80" x14ac:dyDescent="0.2">
      <c r="I24">
        <v>15</v>
      </c>
      <c r="J24">
        <v>16</v>
      </c>
      <c r="K24">
        <v>17</v>
      </c>
      <c r="L24">
        <v>18</v>
      </c>
      <c r="M24">
        <v>19</v>
      </c>
      <c r="N24">
        <v>20</v>
      </c>
      <c r="O24">
        <v>21</v>
      </c>
      <c r="P24">
        <v>22</v>
      </c>
      <c r="Q24">
        <v>23</v>
      </c>
      <c r="R24">
        <v>24</v>
      </c>
      <c r="S24">
        <v>25</v>
      </c>
      <c r="T24">
        <v>26</v>
      </c>
      <c r="U24">
        <v>27</v>
      </c>
      <c r="V24">
        <v>28</v>
      </c>
      <c r="W24">
        <v>29</v>
      </c>
      <c r="X24">
        <v>30</v>
      </c>
      <c r="Y24">
        <v>31</v>
      </c>
      <c r="Z24">
        <v>32</v>
      </c>
      <c r="AA24">
        <v>33</v>
      </c>
      <c r="AB24">
        <v>34</v>
      </c>
      <c r="AC24">
        <v>35</v>
      </c>
      <c r="AD24">
        <v>36</v>
      </c>
      <c r="AE24">
        <v>37</v>
      </c>
      <c r="AF24">
        <v>38</v>
      </c>
      <c r="AG24">
        <v>39</v>
      </c>
      <c r="AH24">
        <v>40</v>
      </c>
      <c r="AI24">
        <v>41</v>
      </c>
      <c r="AJ24">
        <v>42</v>
      </c>
      <c r="AK24">
        <v>43</v>
      </c>
      <c r="AL24">
        <v>44</v>
      </c>
      <c r="AM24">
        <v>45</v>
      </c>
      <c r="AN24">
        <v>46</v>
      </c>
      <c r="AO24">
        <v>47</v>
      </c>
      <c r="AP24">
        <v>48</v>
      </c>
      <c r="AQ24">
        <v>49</v>
      </c>
      <c r="AR24">
        <v>50</v>
      </c>
      <c r="AS24">
        <v>51</v>
      </c>
      <c r="AT24">
        <v>52</v>
      </c>
      <c r="AU24">
        <v>53</v>
      </c>
      <c r="AV24">
        <v>54</v>
      </c>
      <c r="AW24">
        <v>55</v>
      </c>
      <c r="AX24">
        <v>56</v>
      </c>
      <c r="AY24">
        <v>57</v>
      </c>
      <c r="AZ24">
        <v>58</v>
      </c>
      <c r="BA24">
        <v>59</v>
      </c>
      <c r="BB24">
        <v>60</v>
      </c>
      <c r="BC24">
        <v>61</v>
      </c>
      <c r="BD24">
        <v>62</v>
      </c>
      <c r="BE24">
        <v>63</v>
      </c>
      <c r="BF24">
        <v>64</v>
      </c>
      <c r="BG24">
        <v>65</v>
      </c>
      <c r="BH24">
        <v>66</v>
      </c>
      <c r="BI24">
        <v>67</v>
      </c>
      <c r="BJ24">
        <v>68</v>
      </c>
      <c r="BK24">
        <v>69</v>
      </c>
      <c r="BL24">
        <v>70</v>
      </c>
      <c r="BM24">
        <v>71</v>
      </c>
      <c r="BN24">
        <v>72</v>
      </c>
      <c r="BO24">
        <v>73</v>
      </c>
      <c r="BP24">
        <v>74</v>
      </c>
      <c r="BQ24">
        <v>75</v>
      </c>
      <c r="BR24">
        <v>76</v>
      </c>
      <c r="BS24">
        <v>77</v>
      </c>
      <c r="BT24">
        <v>78</v>
      </c>
      <c r="BU24">
        <v>79</v>
      </c>
      <c r="BV24">
        <v>80</v>
      </c>
      <c r="BW24">
        <v>81</v>
      </c>
      <c r="BX24">
        <v>82</v>
      </c>
      <c r="BY24">
        <v>84</v>
      </c>
      <c r="BZ24">
        <v>86</v>
      </c>
      <c r="CA24">
        <v>88</v>
      </c>
      <c r="CB24" s="6" t="s">
        <v>3</v>
      </c>
    </row>
    <row r="25" spans="1:80" x14ac:dyDescent="0.2">
      <c r="G25" t="s">
        <v>72</v>
      </c>
      <c r="H25" t="s">
        <v>72</v>
      </c>
      <c r="I25" s="5">
        <v>0.14299999999999999</v>
      </c>
      <c r="J25" s="5">
        <v>4.4999999999999998E-2</v>
      </c>
      <c r="K25" s="5">
        <v>0.05</v>
      </c>
      <c r="L25" s="5">
        <v>0.16500000000000001</v>
      </c>
      <c r="M25" s="5">
        <v>0.23100000000000001</v>
      </c>
      <c r="N25" s="5">
        <v>0.377</v>
      </c>
      <c r="O25" s="5">
        <v>0.52500000000000002</v>
      </c>
      <c r="P25" s="5">
        <v>0.63400000000000001</v>
      </c>
      <c r="Q25" s="5">
        <v>0.70899999999999996</v>
      </c>
      <c r="R25" s="5">
        <v>0.754</v>
      </c>
      <c r="S25" s="5">
        <v>0.79900000000000004</v>
      </c>
      <c r="T25" s="5">
        <v>0.81699999999999995</v>
      </c>
      <c r="U25" s="5">
        <v>0.84899999999999998</v>
      </c>
      <c r="V25" s="5">
        <v>0.87</v>
      </c>
      <c r="W25" s="5">
        <v>0.88200000000000001</v>
      </c>
      <c r="X25" s="5">
        <v>0.90900000000000003</v>
      </c>
      <c r="Y25" s="5">
        <v>0.89600000000000002</v>
      </c>
      <c r="Z25" s="5">
        <v>0.90700000000000003</v>
      </c>
      <c r="AA25" s="5">
        <v>0.91500000000000004</v>
      </c>
      <c r="AB25" s="5">
        <v>0.91900000000000004</v>
      </c>
      <c r="AC25" s="5">
        <v>0.92</v>
      </c>
      <c r="AD25" s="5">
        <v>0.92400000000000004</v>
      </c>
      <c r="AE25" s="5">
        <v>0.92100000000000004</v>
      </c>
      <c r="AF25" s="5">
        <v>0.93200000000000005</v>
      </c>
      <c r="AG25" s="5">
        <v>0.93100000000000005</v>
      </c>
      <c r="AH25" s="5">
        <v>0.93500000000000005</v>
      </c>
      <c r="AI25" s="5">
        <v>0.93200000000000005</v>
      </c>
      <c r="AJ25" s="5">
        <v>0.93100000000000005</v>
      </c>
      <c r="AK25" s="5">
        <v>0.93600000000000005</v>
      </c>
      <c r="AL25" s="5">
        <v>0.93799999999999994</v>
      </c>
      <c r="AM25" s="5">
        <v>0.94099999999999995</v>
      </c>
      <c r="AN25" s="5">
        <v>0.93799999999999994</v>
      </c>
      <c r="AO25" s="5">
        <v>0.93500000000000005</v>
      </c>
      <c r="AP25" s="5">
        <v>0.93700000000000006</v>
      </c>
      <c r="AQ25" s="5">
        <v>0.94099999999999995</v>
      </c>
      <c r="AR25" s="5">
        <v>0.94399999999999995</v>
      </c>
      <c r="AS25" s="5">
        <v>0.94</v>
      </c>
      <c r="AT25" s="5">
        <v>0.94199999999999995</v>
      </c>
      <c r="AU25" s="5">
        <v>0.95099999999999996</v>
      </c>
      <c r="AV25" s="5">
        <v>0.94599999999999995</v>
      </c>
      <c r="AW25" s="5">
        <v>0.95</v>
      </c>
      <c r="AX25" s="5">
        <v>0.93799999999999994</v>
      </c>
      <c r="AY25" s="5">
        <v>0.95</v>
      </c>
      <c r="AZ25" s="5">
        <v>0.94899999999999995</v>
      </c>
      <c r="BA25" s="5">
        <v>0.94299999999999995</v>
      </c>
      <c r="BB25" s="5">
        <v>0.94499999999999995</v>
      </c>
      <c r="BC25" s="5">
        <v>0.92600000000000005</v>
      </c>
      <c r="BD25" s="5">
        <v>0.90600000000000003</v>
      </c>
      <c r="BE25" s="5">
        <v>0.94299999999999995</v>
      </c>
      <c r="BF25" s="5">
        <v>0.92200000000000004</v>
      </c>
      <c r="BG25" s="5">
        <v>0.84399999999999997</v>
      </c>
      <c r="BH25" s="5">
        <v>0.91300000000000003</v>
      </c>
      <c r="BI25" s="5">
        <v>0.93300000000000005</v>
      </c>
      <c r="BJ25" s="5">
        <v>0.86499999999999999</v>
      </c>
      <c r="BK25" s="5">
        <v>0.89500000000000002</v>
      </c>
      <c r="BL25" s="5">
        <v>0.83299999999999996</v>
      </c>
      <c r="BM25" s="5">
        <v>0.90900000000000003</v>
      </c>
      <c r="BN25" s="5">
        <v>0.84199999999999997</v>
      </c>
      <c r="BO25" s="5">
        <v>0.92300000000000004</v>
      </c>
      <c r="BP25" s="5">
        <v>0.83299999999999996</v>
      </c>
      <c r="BQ25" s="5">
        <v>1</v>
      </c>
      <c r="BR25" s="5">
        <v>1</v>
      </c>
      <c r="BS25" s="5">
        <v>1</v>
      </c>
      <c r="BT25" s="5">
        <v>1</v>
      </c>
      <c r="BU25" s="5">
        <v>1</v>
      </c>
      <c r="BV25" s="5">
        <v>1</v>
      </c>
      <c r="BW25" s="5">
        <v>1</v>
      </c>
      <c r="BX25" s="5">
        <v>1</v>
      </c>
      <c r="BY25" s="5">
        <v>1</v>
      </c>
      <c r="BZ25" s="5">
        <v>1</v>
      </c>
      <c r="CA25" s="5">
        <v>1</v>
      </c>
      <c r="CB25" s="5">
        <v>0.89400000000000002</v>
      </c>
    </row>
    <row r="26" spans="1:80" x14ac:dyDescent="0.2">
      <c r="G26" t="s">
        <v>73</v>
      </c>
      <c r="H26" t="s">
        <v>73</v>
      </c>
      <c r="I26" s="5">
        <v>4.8000000000000001E-2</v>
      </c>
      <c r="J26" s="5">
        <v>5.1999999999999998E-2</v>
      </c>
      <c r="K26" s="5">
        <v>0.05</v>
      </c>
      <c r="L26" s="5">
        <v>0.121</v>
      </c>
      <c r="M26" s="5">
        <v>0.20699999999999999</v>
      </c>
      <c r="N26" s="5">
        <v>0.23599999999999999</v>
      </c>
      <c r="O26" s="5">
        <v>0.23899999999999999</v>
      </c>
      <c r="P26" s="5">
        <v>0.20399999999999999</v>
      </c>
      <c r="Q26" s="5">
        <v>0.184</v>
      </c>
      <c r="R26" s="5">
        <v>0.16500000000000001</v>
      </c>
      <c r="S26" s="5">
        <v>0.14799999999999999</v>
      </c>
      <c r="T26" s="5">
        <v>0.14000000000000001</v>
      </c>
      <c r="U26" s="5">
        <v>0.114</v>
      </c>
      <c r="V26" s="5">
        <v>0.10199999999999999</v>
      </c>
      <c r="W26" s="5">
        <v>9.9000000000000005E-2</v>
      </c>
      <c r="X26" s="5">
        <v>7.4999999999999997E-2</v>
      </c>
      <c r="Y26" s="5">
        <v>8.7999999999999995E-2</v>
      </c>
      <c r="Z26" s="5">
        <v>8.3000000000000004E-2</v>
      </c>
      <c r="AA26" s="5">
        <v>7.3999999999999996E-2</v>
      </c>
      <c r="AB26" s="5">
        <v>7.0999999999999994E-2</v>
      </c>
      <c r="AC26" s="5">
        <v>7.0000000000000007E-2</v>
      </c>
      <c r="AD26" s="5">
        <v>6.7000000000000004E-2</v>
      </c>
      <c r="AE26" s="5">
        <v>7.1999999999999995E-2</v>
      </c>
      <c r="AF26" s="5">
        <v>6.2E-2</v>
      </c>
      <c r="AG26" s="5">
        <v>6.3E-2</v>
      </c>
      <c r="AH26" s="5">
        <v>5.8999999999999997E-2</v>
      </c>
      <c r="AI26" s="5">
        <v>6.0999999999999999E-2</v>
      </c>
      <c r="AJ26" s="5">
        <v>6.5000000000000002E-2</v>
      </c>
      <c r="AK26" s="5">
        <v>0.06</v>
      </c>
      <c r="AL26" s="5">
        <v>5.8000000000000003E-2</v>
      </c>
      <c r="AM26" s="5">
        <v>5.6000000000000001E-2</v>
      </c>
      <c r="AN26" s="5">
        <v>5.8999999999999997E-2</v>
      </c>
      <c r="AO26" s="5">
        <v>6.0999999999999999E-2</v>
      </c>
      <c r="AP26" s="5">
        <v>6.0999999999999999E-2</v>
      </c>
      <c r="AQ26" s="5">
        <v>5.5E-2</v>
      </c>
      <c r="AR26" s="5">
        <v>5.2999999999999999E-2</v>
      </c>
      <c r="AS26" s="5">
        <v>5.5E-2</v>
      </c>
      <c r="AT26" s="5">
        <v>5.5E-2</v>
      </c>
      <c r="AU26" s="5">
        <v>4.4999999999999998E-2</v>
      </c>
      <c r="AV26" s="5">
        <v>0.05</v>
      </c>
      <c r="AW26" s="5">
        <v>4.5999999999999999E-2</v>
      </c>
      <c r="AX26" s="5">
        <v>5.8000000000000003E-2</v>
      </c>
      <c r="AY26" s="5">
        <v>4.5999999999999999E-2</v>
      </c>
      <c r="AZ26" s="5">
        <v>0.05</v>
      </c>
      <c r="BA26" s="5">
        <v>5.2999999999999999E-2</v>
      </c>
      <c r="BB26" s="5">
        <v>5.1999999999999998E-2</v>
      </c>
      <c r="BC26" s="5">
        <v>6.5000000000000002E-2</v>
      </c>
      <c r="BD26" s="5">
        <v>8.4000000000000005E-2</v>
      </c>
      <c r="BE26" s="5">
        <v>4.9000000000000002E-2</v>
      </c>
      <c r="BF26" s="5">
        <v>7.1999999999999995E-2</v>
      </c>
      <c r="BG26" s="5">
        <v>0.14599999999999999</v>
      </c>
      <c r="BH26" s="5">
        <v>8.6999999999999994E-2</v>
      </c>
      <c r="BI26" s="5">
        <v>6.7000000000000004E-2</v>
      </c>
      <c r="BJ26" s="5">
        <v>0.108</v>
      </c>
      <c r="BK26" s="5">
        <v>5.2999999999999999E-2</v>
      </c>
      <c r="BL26" s="5">
        <v>0.16700000000000001</v>
      </c>
      <c r="BM26" s="5"/>
      <c r="BN26" s="5">
        <v>0.158</v>
      </c>
      <c r="BO26" s="5">
        <v>7.6999999999999999E-2</v>
      </c>
      <c r="BP26" s="5">
        <v>0.16700000000000001</v>
      </c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>
        <v>7.9000000000000001E-2</v>
      </c>
    </row>
    <row r="27" spans="1:80" x14ac:dyDescent="0.2">
      <c r="G27" t="s">
        <v>141</v>
      </c>
      <c r="H27" t="s">
        <v>129</v>
      </c>
      <c r="I27" s="5">
        <v>0.81</v>
      </c>
      <c r="J27" s="5">
        <v>0.90300000000000002</v>
      </c>
      <c r="K27" s="5">
        <v>0.89900000000000002</v>
      </c>
      <c r="L27" s="5">
        <v>0.71499999999999997</v>
      </c>
      <c r="M27" s="5">
        <v>0.56100000000000005</v>
      </c>
      <c r="N27" s="5">
        <v>0.38700000000000001</v>
      </c>
      <c r="O27" s="5">
        <v>0.23599999999999999</v>
      </c>
      <c r="P27" s="5">
        <v>0.161</v>
      </c>
      <c r="Q27" s="5">
        <v>0.107</v>
      </c>
      <c r="R27" s="5">
        <v>0.08</v>
      </c>
      <c r="S27" s="5">
        <v>5.2999999999999999E-2</v>
      </c>
      <c r="T27" s="5">
        <v>4.2999999999999997E-2</v>
      </c>
      <c r="U27" s="5">
        <v>3.6999999999999998E-2</v>
      </c>
      <c r="V27" s="5">
        <v>2.8000000000000001E-2</v>
      </c>
      <c r="W27" s="5">
        <v>1.9E-2</v>
      </c>
      <c r="X27" s="5">
        <v>1.6E-2</v>
      </c>
      <c r="Y27" s="5">
        <v>1.4999999999999999E-2</v>
      </c>
      <c r="Z27" s="5">
        <v>1.0999999999999999E-2</v>
      </c>
      <c r="AA27" s="5">
        <v>1.0999999999999999E-2</v>
      </c>
      <c r="AB27" s="5">
        <v>0.01</v>
      </c>
      <c r="AC27" s="5">
        <v>0.01</v>
      </c>
      <c r="AD27" s="5">
        <v>8.9999999999999993E-3</v>
      </c>
      <c r="AE27" s="5">
        <v>7.0000000000000001E-3</v>
      </c>
      <c r="AF27" s="5">
        <v>6.0000000000000001E-3</v>
      </c>
      <c r="AG27" s="5">
        <v>6.0000000000000001E-3</v>
      </c>
      <c r="AH27" s="5">
        <v>6.0000000000000001E-3</v>
      </c>
      <c r="AI27" s="5">
        <v>7.0000000000000001E-3</v>
      </c>
      <c r="AJ27" s="5">
        <v>5.0000000000000001E-3</v>
      </c>
      <c r="AK27" s="5">
        <v>4.0000000000000001E-3</v>
      </c>
      <c r="AL27" s="5">
        <v>4.0000000000000001E-3</v>
      </c>
      <c r="AM27" s="5">
        <v>3.0000000000000001E-3</v>
      </c>
      <c r="AN27" s="5">
        <v>4.0000000000000001E-3</v>
      </c>
      <c r="AO27" s="5">
        <v>4.0000000000000001E-3</v>
      </c>
      <c r="AP27" s="5">
        <v>3.0000000000000001E-3</v>
      </c>
      <c r="AQ27" s="5">
        <v>4.0000000000000001E-3</v>
      </c>
      <c r="AR27" s="5">
        <v>3.0000000000000001E-3</v>
      </c>
      <c r="AS27" s="5">
        <v>5.0000000000000001E-3</v>
      </c>
      <c r="AT27" s="5">
        <v>3.0000000000000001E-3</v>
      </c>
      <c r="AU27" s="5">
        <v>4.0000000000000001E-3</v>
      </c>
      <c r="AV27" s="5">
        <v>3.0000000000000001E-3</v>
      </c>
      <c r="AW27" s="5">
        <v>4.0000000000000001E-3</v>
      </c>
      <c r="AX27" s="5">
        <v>3.0000000000000001E-3</v>
      </c>
      <c r="AY27" s="5">
        <v>4.0000000000000001E-3</v>
      </c>
      <c r="AZ27" s="5">
        <v>2E-3</v>
      </c>
      <c r="BA27" s="5">
        <v>4.0000000000000001E-3</v>
      </c>
      <c r="BB27" s="5">
        <v>3.0000000000000001E-3</v>
      </c>
      <c r="BC27" s="5">
        <v>8.9999999999999993E-3</v>
      </c>
      <c r="BD27" s="5">
        <v>0.01</v>
      </c>
      <c r="BE27" s="5">
        <v>7.0000000000000001E-3</v>
      </c>
      <c r="BF27" s="5">
        <v>7.0000000000000001E-3</v>
      </c>
      <c r="BG27" s="5">
        <v>0.01</v>
      </c>
      <c r="BH27" s="5"/>
      <c r="BI27" s="5"/>
      <c r="BJ27" s="5">
        <v>2.7E-2</v>
      </c>
      <c r="BK27" s="5">
        <v>5.2999999999999999E-2</v>
      </c>
      <c r="BL27" s="5"/>
      <c r="BM27" s="5">
        <v>9.0999999999999998E-2</v>
      </c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>
        <v>2.7E-2</v>
      </c>
    </row>
    <row r="28" spans="1:80" x14ac:dyDescent="0.2">
      <c r="G28" t="s">
        <v>3</v>
      </c>
      <c r="I28" s="5">
        <v>1</v>
      </c>
      <c r="J28" s="5">
        <v>1</v>
      </c>
      <c r="K28" s="5">
        <v>1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>
        <v>1</v>
      </c>
      <c r="AE28" s="5">
        <v>1</v>
      </c>
      <c r="AF28" s="5">
        <v>1</v>
      </c>
      <c r="AG28" s="5">
        <v>1</v>
      </c>
      <c r="AH28" s="5">
        <v>1</v>
      </c>
      <c r="AI28" s="5">
        <v>1</v>
      </c>
      <c r="AJ28" s="5">
        <v>1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1</v>
      </c>
      <c r="AQ28" s="5">
        <v>1</v>
      </c>
      <c r="AR28" s="5">
        <v>1</v>
      </c>
      <c r="AS28" s="5">
        <v>1</v>
      </c>
      <c r="AT28" s="5">
        <v>1</v>
      </c>
      <c r="AU28" s="5">
        <v>1</v>
      </c>
      <c r="AV28" s="5">
        <v>1</v>
      </c>
      <c r="AW28" s="5">
        <v>1</v>
      </c>
      <c r="AX28" s="5">
        <v>1</v>
      </c>
      <c r="AY28" s="5">
        <v>1</v>
      </c>
      <c r="AZ28" s="5">
        <v>1</v>
      </c>
      <c r="BA28" s="5">
        <v>1</v>
      </c>
      <c r="BB28" s="5">
        <v>1</v>
      </c>
      <c r="BC28" s="5">
        <v>1</v>
      </c>
      <c r="BD28" s="5">
        <v>1</v>
      </c>
      <c r="BE28" s="5">
        <v>1</v>
      </c>
      <c r="BF28" s="5">
        <v>1</v>
      </c>
      <c r="BG28" s="5">
        <v>1</v>
      </c>
      <c r="BH28" s="5">
        <v>1</v>
      </c>
      <c r="BI28" s="5">
        <v>1</v>
      </c>
      <c r="BJ28" s="5">
        <v>1</v>
      </c>
      <c r="BK28" s="5">
        <v>1</v>
      </c>
      <c r="BL28" s="5">
        <v>1</v>
      </c>
      <c r="BM28" s="5">
        <v>1</v>
      </c>
      <c r="BN28" s="5">
        <v>1</v>
      </c>
      <c r="BO28" s="5">
        <v>1</v>
      </c>
      <c r="BP28" s="5">
        <v>1</v>
      </c>
      <c r="BQ28" s="5">
        <v>1</v>
      </c>
      <c r="BR28" s="5">
        <v>1</v>
      </c>
      <c r="BS28" s="5">
        <v>1</v>
      </c>
      <c r="BT28" s="5">
        <v>1</v>
      </c>
      <c r="BU28" s="5">
        <v>1</v>
      </c>
      <c r="BV28" s="5">
        <v>1</v>
      </c>
      <c r="BW28" s="5">
        <v>1</v>
      </c>
      <c r="BX28" s="5">
        <v>1</v>
      </c>
      <c r="BY28" s="5">
        <v>1</v>
      </c>
      <c r="BZ28" s="5">
        <v>1</v>
      </c>
      <c r="CA28" s="5">
        <v>1</v>
      </c>
      <c r="CB28" s="5">
        <v>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showGridLines="0" workbookViewId="0">
      <selection activeCell="A19" sqref="A19"/>
    </sheetView>
  </sheetViews>
  <sheetFormatPr baseColWidth="10" defaultColWidth="11.42578125" defaultRowHeight="12.75" x14ac:dyDescent="0.2"/>
  <cols>
    <col min="1" max="1" width="42.28515625" customWidth="1"/>
    <col min="2" max="3" width="6.140625" customWidth="1"/>
    <col min="4" max="4" width="8.42578125" customWidth="1"/>
    <col min="6" max="6" width="14" bestFit="1" customWidth="1"/>
    <col min="7" max="7" width="74.140625" bestFit="1" customWidth="1"/>
    <col min="8" max="8" width="28" bestFit="1" customWidth="1"/>
    <col min="9" max="9" width="13.85546875" bestFit="1" customWidth="1"/>
    <col min="10" max="10" width="24.42578125" bestFit="1" customWidth="1"/>
    <col min="11" max="11" width="56.42578125" bestFit="1" customWidth="1"/>
    <col min="12" max="12" width="65.7109375" bestFit="1" customWidth="1"/>
    <col min="13" max="13" width="74.140625" bestFit="1" customWidth="1"/>
    <col min="14" max="14" width="25.85546875" bestFit="1" customWidth="1"/>
    <col min="15" max="15" width="30.7109375" bestFit="1" customWidth="1"/>
    <col min="16" max="16" width="19.7109375" bestFit="1" customWidth="1"/>
    <col min="17" max="17" width="71.28515625" bestFit="1" customWidth="1"/>
    <col min="18" max="18" width="68" bestFit="1" customWidth="1"/>
    <col min="19" max="19" width="6" bestFit="1" customWidth="1"/>
  </cols>
  <sheetData>
    <row r="1" spans="1:4" ht="5.0999999999999996" customHeight="1" thickBot="1" x14ac:dyDescent="0.25">
      <c r="A1" s="11"/>
      <c r="B1" s="11"/>
      <c r="C1" s="11"/>
      <c r="D1" s="11"/>
    </row>
    <row r="2" spans="1:4" ht="75" x14ac:dyDescent="0.35">
      <c r="A2" s="20"/>
      <c r="B2" s="16" t="s">
        <v>72</v>
      </c>
      <c r="C2" s="16" t="s">
        <v>73</v>
      </c>
      <c r="D2" s="16" t="s">
        <v>141</v>
      </c>
    </row>
    <row r="3" spans="1:4" ht="14.1" customHeight="1" x14ac:dyDescent="0.2">
      <c r="A3" s="21" t="s">
        <v>85</v>
      </c>
      <c r="B3" s="22">
        <v>0.84387096774193604</v>
      </c>
      <c r="C3" s="22">
        <v>0.11483870967741935</v>
      </c>
      <c r="D3" s="22">
        <v>4.1290322580645161E-2</v>
      </c>
    </row>
    <row r="4" spans="1:4" ht="14.1" customHeight="1" x14ac:dyDescent="0.2">
      <c r="A4" s="21" t="s">
        <v>84</v>
      </c>
      <c r="B4" s="22">
        <v>0.8039906103286385</v>
      </c>
      <c r="C4" s="22">
        <v>0.15492957746478872</v>
      </c>
      <c r="D4" s="22">
        <v>4.1079812206572773E-2</v>
      </c>
    </row>
    <row r="5" spans="1:4" ht="14.1" customHeight="1" x14ac:dyDescent="0.2">
      <c r="A5" s="21" t="s">
        <v>169</v>
      </c>
      <c r="B5" s="22">
        <v>0.79965026230327252</v>
      </c>
      <c r="C5" s="22">
        <v>0.15238571071696227</v>
      </c>
      <c r="D5" s="22">
        <v>4.7964026979765179E-2</v>
      </c>
    </row>
    <row r="6" spans="1:4" ht="14.1" customHeight="1" x14ac:dyDescent="0.2">
      <c r="A6" s="21" t="s">
        <v>170</v>
      </c>
      <c r="B6" s="22"/>
      <c r="C6" s="22"/>
      <c r="D6" s="22"/>
    </row>
    <row r="7" spans="1:4" ht="14.1" customHeight="1" x14ac:dyDescent="0.2">
      <c r="A7" s="21" t="s">
        <v>86</v>
      </c>
      <c r="B7" s="22">
        <v>0.79532163742690054</v>
      </c>
      <c r="C7" s="22">
        <v>9.3567251461988299E-2</v>
      </c>
      <c r="D7" s="22">
        <v>0.1111111111111111</v>
      </c>
    </row>
    <row r="8" spans="1:4" ht="14.1" customHeight="1" x14ac:dyDescent="0.2">
      <c r="A8" s="21" t="s">
        <v>82</v>
      </c>
      <c r="B8" s="22">
        <v>0.77601547388781433</v>
      </c>
      <c r="C8" s="22">
        <v>9.0135396518375238E-2</v>
      </c>
      <c r="D8" s="22">
        <v>0.13384912959381046</v>
      </c>
    </row>
    <row r="9" spans="1:4" ht="14.1" customHeight="1" x14ac:dyDescent="0.2">
      <c r="A9" s="21" t="s">
        <v>153</v>
      </c>
      <c r="B9" s="22">
        <v>0.77019951889061833</v>
      </c>
      <c r="C9" s="22">
        <v>9.5938870807980761E-2</v>
      </c>
      <c r="D9" s="22">
        <v>0.13386161030140087</v>
      </c>
    </row>
    <row r="10" spans="1:4" ht="14.1" customHeight="1" x14ac:dyDescent="0.2">
      <c r="A10" s="21" t="s">
        <v>154</v>
      </c>
      <c r="B10" s="22">
        <v>0.76078234704112335</v>
      </c>
      <c r="C10" s="22">
        <v>0.1514543630892678</v>
      </c>
      <c r="D10" s="22">
        <v>8.7763289869608824E-2</v>
      </c>
    </row>
    <row r="11" spans="1:4" ht="14.1" customHeight="1" x14ac:dyDescent="0.2">
      <c r="A11" s="21" t="s">
        <v>155</v>
      </c>
      <c r="B11" s="22">
        <v>0.75</v>
      </c>
      <c r="C11" s="22">
        <v>0.16250000000000001</v>
      </c>
      <c r="D11" s="22">
        <v>8.7499999999999994E-2</v>
      </c>
    </row>
    <row r="12" spans="1:4" ht="14.1" customHeight="1" x14ac:dyDescent="0.2">
      <c r="A12" s="21" t="s">
        <v>171</v>
      </c>
      <c r="B12" s="22">
        <v>0.70084367245657564</v>
      </c>
      <c r="C12" s="22">
        <v>0.17766749379652605</v>
      </c>
      <c r="D12" s="22">
        <v>0.12148883374689827</v>
      </c>
    </row>
    <row r="13" spans="1:4" ht="14.1" customHeight="1" x14ac:dyDescent="0.2">
      <c r="A13" s="21" t="s">
        <v>172</v>
      </c>
      <c r="B13" s="22"/>
      <c r="C13" s="22"/>
      <c r="D13" s="22"/>
    </row>
    <row r="14" spans="1:4" ht="14.1" customHeight="1" x14ac:dyDescent="0.2">
      <c r="A14" s="21" t="s">
        <v>79</v>
      </c>
      <c r="B14" s="22">
        <v>0.5983658076681333</v>
      </c>
      <c r="C14" s="22">
        <v>0.22061596480201132</v>
      </c>
      <c r="D14" s="22">
        <v>0.18101822752985544</v>
      </c>
    </row>
    <row r="15" spans="1:4" ht="14.1" customHeight="1" x14ac:dyDescent="0.2">
      <c r="A15" s="21" t="s">
        <v>3</v>
      </c>
      <c r="B15" s="22">
        <v>0.74888592525127673</v>
      </c>
      <c r="C15" s="22">
        <v>0.14286178967569854</v>
      </c>
      <c r="D15" s="22">
        <v>0.10825228507302476</v>
      </c>
    </row>
    <row r="16" spans="1:4" ht="5.0999999999999996" customHeight="1" thickBot="1" x14ac:dyDescent="0.25">
      <c r="A16" s="11"/>
      <c r="B16" s="11"/>
      <c r="C16" s="11"/>
      <c r="D16" s="11"/>
    </row>
    <row r="17" spans="6:19" ht="5.0999999999999996" customHeight="1" x14ac:dyDescent="0.2"/>
    <row r="19" spans="6:19" x14ac:dyDescent="0.2">
      <c r="L19" t="s">
        <v>76</v>
      </c>
    </row>
    <row r="20" spans="6:19" x14ac:dyDescent="0.2">
      <c r="F20" t="s">
        <v>1</v>
      </c>
    </row>
    <row r="21" spans="6:19" x14ac:dyDescent="0.2">
      <c r="M21" t="s">
        <v>77</v>
      </c>
    </row>
    <row r="22" spans="6:19" x14ac:dyDescent="0.2">
      <c r="H22" t="s">
        <v>78</v>
      </c>
      <c r="I22" t="s">
        <v>79</v>
      </c>
      <c r="J22" t="s">
        <v>80</v>
      </c>
      <c r="K22" t="s">
        <v>81</v>
      </c>
      <c r="L22" t="s">
        <v>82</v>
      </c>
      <c r="M22" t="s">
        <v>83</v>
      </c>
      <c r="N22" t="s">
        <v>84</v>
      </c>
      <c r="O22" t="s">
        <v>85</v>
      </c>
      <c r="P22" t="s">
        <v>86</v>
      </c>
      <c r="Q22" t="s">
        <v>87</v>
      </c>
      <c r="R22" t="s">
        <v>88</v>
      </c>
      <c r="S22" t="s">
        <v>3</v>
      </c>
    </row>
    <row r="23" spans="6:19" x14ac:dyDescent="0.2">
      <c r="F23" t="s">
        <v>71</v>
      </c>
      <c r="G23" t="s">
        <v>72</v>
      </c>
      <c r="H23">
        <v>60</v>
      </c>
      <c r="I23">
        <v>952</v>
      </c>
      <c r="J23">
        <v>2698</v>
      </c>
      <c r="K23">
        <v>1517</v>
      </c>
      <c r="L23">
        <v>2006</v>
      </c>
      <c r="M23">
        <v>5443</v>
      </c>
      <c r="N23">
        <v>685</v>
      </c>
      <c r="O23">
        <v>1962</v>
      </c>
      <c r="P23">
        <v>136</v>
      </c>
      <c r="Q23">
        <v>3201</v>
      </c>
      <c r="R23">
        <v>7061</v>
      </c>
      <c r="S23">
        <v>25721</v>
      </c>
    </row>
    <row r="24" spans="6:19" x14ac:dyDescent="0.2">
      <c r="G24" t="s">
        <v>73</v>
      </c>
      <c r="H24">
        <v>13</v>
      </c>
      <c r="I24">
        <v>351</v>
      </c>
      <c r="J24">
        <v>657</v>
      </c>
      <c r="K24">
        <v>302</v>
      </c>
      <c r="L24">
        <v>233</v>
      </c>
      <c r="M24">
        <v>678</v>
      </c>
      <c r="N24">
        <v>132</v>
      </c>
      <c r="O24">
        <v>267</v>
      </c>
      <c r="P24">
        <v>16</v>
      </c>
      <c r="Q24">
        <v>610</v>
      </c>
      <c r="R24">
        <v>1790</v>
      </c>
      <c r="S24">
        <v>5049</v>
      </c>
    </row>
    <row r="25" spans="6:19" x14ac:dyDescent="0.2">
      <c r="G25" t="s">
        <v>74</v>
      </c>
      <c r="H25">
        <v>7</v>
      </c>
      <c r="I25">
        <v>288</v>
      </c>
      <c r="J25">
        <v>593</v>
      </c>
      <c r="K25">
        <v>175</v>
      </c>
      <c r="L25">
        <v>346</v>
      </c>
      <c r="M25">
        <v>946</v>
      </c>
      <c r="N25">
        <v>35</v>
      </c>
      <c r="O25">
        <v>96</v>
      </c>
      <c r="P25">
        <v>19</v>
      </c>
      <c r="Q25">
        <v>192</v>
      </c>
      <c r="R25">
        <v>1224</v>
      </c>
      <c r="S25">
        <v>3921</v>
      </c>
    </row>
    <row r="26" spans="6:19" x14ac:dyDescent="0.2">
      <c r="F26" t="s">
        <v>3</v>
      </c>
      <c r="H26">
        <v>80</v>
      </c>
      <c r="I26">
        <v>1591</v>
      </c>
      <c r="J26">
        <v>3948</v>
      </c>
      <c r="K26">
        <v>1994</v>
      </c>
      <c r="L26">
        <v>2585</v>
      </c>
      <c r="M26">
        <v>7067</v>
      </c>
      <c r="N26">
        <v>852</v>
      </c>
      <c r="O26">
        <v>2325</v>
      </c>
      <c r="P26">
        <v>171</v>
      </c>
      <c r="Q26">
        <v>4003</v>
      </c>
      <c r="R26">
        <v>10075</v>
      </c>
      <c r="S26">
        <v>34691</v>
      </c>
    </row>
    <row r="28" spans="6:19" x14ac:dyDescent="0.2">
      <c r="H28" t="s">
        <v>72</v>
      </c>
      <c r="I28" t="s">
        <v>73</v>
      </c>
      <c r="J28" t="s">
        <v>74</v>
      </c>
    </row>
    <row r="29" spans="6:19" x14ac:dyDescent="0.2">
      <c r="G29" t="s">
        <v>78</v>
      </c>
      <c r="H29">
        <v>60</v>
      </c>
      <c r="I29">
        <v>13</v>
      </c>
      <c r="J29">
        <v>7</v>
      </c>
      <c r="K29">
        <v>80</v>
      </c>
    </row>
    <row r="30" spans="6:19" x14ac:dyDescent="0.2">
      <c r="G30" t="s">
        <v>79</v>
      </c>
      <c r="H30">
        <v>952</v>
      </c>
      <c r="I30">
        <v>351</v>
      </c>
      <c r="J30">
        <v>288</v>
      </c>
      <c r="K30">
        <v>1591</v>
      </c>
    </row>
    <row r="31" spans="6:19" ht="12.95" customHeight="1" x14ac:dyDescent="0.2">
      <c r="G31" t="s">
        <v>81</v>
      </c>
      <c r="H31">
        <v>1517</v>
      </c>
      <c r="I31">
        <v>302</v>
      </c>
      <c r="J31">
        <v>175</v>
      </c>
      <c r="K31">
        <v>1994</v>
      </c>
    </row>
    <row r="32" spans="6:19" x14ac:dyDescent="0.2">
      <c r="G32" t="s">
        <v>82</v>
      </c>
      <c r="H32">
        <v>2006</v>
      </c>
      <c r="I32">
        <v>233</v>
      </c>
      <c r="J32">
        <v>346</v>
      </c>
      <c r="K32">
        <v>2585</v>
      </c>
    </row>
    <row r="33" spans="6:14" x14ac:dyDescent="0.2">
      <c r="G33" t="s">
        <v>83</v>
      </c>
      <c r="H33">
        <v>5443</v>
      </c>
      <c r="I33">
        <v>678</v>
      </c>
      <c r="J33">
        <v>946</v>
      </c>
      <c r="K33">
        <v>7067</v>
      </c>
    </row>
    <row r="34" spans="6:14" x14ac:dyDescent="0.2">
      <c r="G34" t="s">
        <v>84</v>
      </c>
      <c r="H34">
        <v>685</v>
      </c>
      <c r="I34">
        <v>132</v>
      </c>
      <c r="J34">
        <v>35</v>
      </c>
      <c r="K34">
        <v>852</v>
      </c>
    </row>
    <row r="35" spans="6:14" x14ac:dyDescent="0.2">
      <c r="G35" t="s">
        <v>85</v>
      </c>
      <c r="H35">
        <v>1962</v>
      </c>
      <c r="I35">
        <v>267</v>
      </c>
      <c r="J35">
        <v>96</v>
      </c>
      <c r="K35">
        <v>2325</v>
      </c>
    </row>
    <row r="36" spans="6:14" x14ac:dyDescent="0.2">
      <c r="G36" t="s">
        <v>86</v>
      </c>
      <c r="H36">
        <v>136</v>
      </c>
      <c r="I36">
        <v>16</v>
      </c>
      <c r="J36">
        <v>19</v>
      </c>
      <c r="K36">
        <v>171</v>
      </c>
    </row>
    <row r="37" spans="6:14" x14ac:dyDescent="0.2">
      <c r="G37" t="s">
        <v>87</v>
      </c>
      <c r="H37">
        <v>3201</v>
      </c>
      <c r="I37">
        <v>610</v>
      </c>
      <c r="J37">
        <v>192</v>
      </c>
      <c r="K37">
        <v>4003</v>
      </c>
    </row>
    <row r="38" spans="6:14" x14ac:dyDescent="0.2">
      <c r="G38" t="s">
        <v>88</v>
      </c>
      <c r="H38">
        <v>7061</v>
      </c>
      <c r="I38">
        <v>1790</v>
      </c>
      <c r="J38">
        <v>1224</v>
      </c>
      <c r="K38">
        <v>10075</v>
      </c>
    </row>
    <row r="39" spans="6:14" x14ac:dyDescent="0.2">
      <c r="G39" t="s">
        <v>3</v>
      </c>
      <c r="H39">
        <f>SUM(H29:H38)</f>
        <v>23023</v>
      </c>
      <c r="I39">
        <f t="shared" ref="I39:K39" si="0">SUM(I29:I38)</f>
        <v>4392</v>
      </c>
      <c r="J39">
        <f t="shared" si="0"/>
        <v>3328</v>
      </c>
      <c r="K39">
        <f t="shared" si="0"/>
        <v>30743</v>
      </c>
    </row>
    <row r="40" spans="6:14" x14ac:dyDescent="0.2">
      <c r="G40" t="s">
        <v>80</v>
      </c>
      <c r="H40">
        <v>2698</v>
      </c>
      <c r="I40">
        <v>657</v>
      </c>
      <c r="J40">
        <v>593</v>
      </c>
      <c r="K40">
        <v>3948</v>
      </c>
    </row>
    <row r="42" spans="6:14" x14ac:dyDescent="0.2">
      <c r="H42" t="s">
        <v>72</v>
      </c>
      <c r="I42" t="s">
        <v>73</v>
      </c>
      <c r="J42" t="s">
        <v>74</v>
      </c>
    </row>
    <row r="43" spans="6:14" x14ac:dyDescent="0.2">
      <c r="H43" t="s">
        <v>72</v>
      </c>
      <c r="I43" t="s">
        <v>73</v>
      </c>
      <c r="J43" t="s">
        <v>75</v>
      </c>
      <c r="N43" s="8" t="s">
        <v>142</v>
      </c>
    </row>
    <row r="44" spans="6:14" ht="38.25" x14ac:dyDescent="0.2">
      <c r="F44" s="3" t="s">
        <v>85</v>
      </c>
      <c r="G44" s="3" t="s">
        <v>89</v>
      </c>
      <c r="H44" s="1">
        <v>0.84387096774193604</v>
      </c>
      <c r="I44" s="1">
        <v>0.11483870967741935</v>
      </c>
      <c r="J44" s="1">
        <v>4.1290322580645161E-2</v>
      </c>
      <c r="K44">
        <v>2325</v>
      </c>
      <c r="N44" s="8" t="s">
        <v>143</v>
      </c>
    </row>
    <row r="45" spans="6:14" ht="25.5" x14ac:dyDescent="0.2">
      <c r="F45" s="3" t="s">
        <v>84</v>
      </c>
      <c r="G45" s="3" t="s">
        <v>90</v>
      </c>
      <c r="H45" s="1">
        <v>0.8039906103286385</v>
      </c>
      <c r="I45" s="1">
        <v>0.15492957746478872</v>
      </c>
      <c r="J45" s="1">
        <v>4.1079812206572773E-2</v>
      </c>
      <c r="K45">
        <v>852</v>
      </c>
      <c r="N45" s="8" t="s">
        <v>144</v>
      </c>
    </row>
    <row r="46" spans="6:14" ht="102" x14ac:dyDescent="0.2">
      <c r="F46" s="3" t="s">
        <v>152</v>
      </c>
      <c r="G46" s="3" t="s">
        <v>91</v>
      </c>
      <c r="H46" s="1">
        <v>0.79965026230327252</v>
      </c>
      <c r="I46" s="1">
        <v>0.15238571071696227</v>
      </c>
      <c r="J46" s="1">
        <v>4.7964026979765179E-2</v>
      </c>
      <c r="K46">
        <v>4003</v>
      </c>
      <c r="N46" s="8" t="s">
        <v>145</v>
      </c>
    </row>
    <row r="47" spans="6:14" ht="25.5" x14ac:dyDescent="0.2">
      <c r="F47" s="3" t="s">
        <v>86</v>
      </c>
      <c r="G47" s="3" t="s">
        <v>92</v>
      </c>
      <c r="H47" s="1">
        <v>0.79532163742690054</v>
      </c>
      <c r="I47" s="1">
        <v>9.3567251461988299E-2</v>
      </c>
      <c r="J47" s="1">
        <v>0.1111111111111111</v>
      </c>
      <c r="K47">
        <v>171</v>
      </c>
      <c r="N47" s="8" t="s">
        <v>146</v>
      </c>
    </row>
    <row r="48" spans="6:14" ht="24" x14ac:dyDescent="0.2">
      <c r="F48" s="3" t="s">
        <v>82</v>
      </c>
      <c r="G48" s="3" t="s">
        <v>93</v>
      </c>
      <c r="H48" s="1">
        <v>0.77601547388781433</v>
      </c>
      <c r="I48" s="1">
        <v>9.0135396518375238E-2</v>
      </c>
      <c r="J48" s="1">
        <v>0.13384912959381046</v>
      </c>
      <c r="K48">
        <v>2585</v>
      </c>
      <c r="N48" s="8" t="s">
        <v>147</v>
      </c>
    </row>
    <row r="49" spans="6:14" ht="38.25" x14ac:dyDescent="0.2">
      <c r="F49" s="3" t="s">
        <v>153</v>
      </c>
      <c r="G49" s="3" t="s">
        <v>94</v>
      </c>
      <c r="H49" s="1">
        <v>0.77019951889061833</v>
      </c>
      <c r="I49" s="1">
        <v>9.5938870807980761E-2</v>
      </c>
      <c r="J49" s="1">
        <v>0.13386161030140087</v>
      </c>
      <c r="K49">
        <v>7067</v>
      </c>
      <c r="N49" s="8" t="s">
        <v>148</v>
      </c>
    </row>
    <row r="50" spans="6:14" ht="48" x14ac:dyDescent="0.2">
      <c r="F50" s="3" t="s">
        <v>154</v>
      </c>
      <c r="G50" s="3" t="s">
        <v>95</v>
      </c>
      <c r="H50" s="1">
        <v>0.76078234704112335</v>
      </c>
      <c r="I50" s="1">
        <v>0.1514543630892678</v>
      </c>
      <c r="J50" s="1">
        <v>8.7763289869608824E-2</v>
      </c>
      <c r="K50">
        <v>1994</v>
      </c>
      <c r="N50" s="8" t="s">
        <v>149</v>
      </c>
    </row>
    <row r="51" spans="6:14" ht="36" x14ac:dyDescent="0.2">
      <c r="F51" s="3" t="s">
        <v>155</v>
      </c>
      <c r="G51" s="3" t="s">
        <v>96</v>
      </c>
      <c r="H51" s="1">
        <v>0.75</v>
      </c>
      <c r="I51" s="1">
        <v>0.16250000000000001</v>
      </c>
      <c r="J51" s="1">
        <v>8.7499999999999994E-2</v>
      </c>
      <c r="K51">
        <v>80</v>
      </c>
      <c r="N51" s="8" t="s">
        <v>150</v>
      </c>
    </row>
    <row r="52" spans="6:14" ht="76.5" x14ac:dyDescent="0.2">
      <c r="F52" s="3" t="s">
        <v>156</v>
      </c>
      <c r="G52" s="3" t="s">
        <v>97</v>
      </c>
      <c r="H52" s="1">
        <v>0.70084367245657564</v>
      </c>
      <c r="I52" s="1">
        <v>0.17766749379652605</v>
      </c>
      <c r="J52" s="1">
        <v>0.12148883374689827</v>
      </c>
      <c r="K52">
        <v>10075</v>
      </c>
      <c r="N52" s="8" t="s">
        <v>151</v>
      </c>
    </row>
    <row r="53" spans="6:14" x14ac:dyDescent="0.2">
      <c r="F53" s="3" t="s">
        <v>79</v>
      </c>
      <c r="G53" s="3" t="s">
        <v>98</v>
      </c>
      <c r="H53" s="1">
        <v>0.5983658076681333</v>
      </c>
      <c r="I53" s="1">
        <v>0.22061596480201132</v>
      </c>
      <c r="J53" s="1">
        <v>0.18101822752985544</v>
      </c>
      <c r="K53">
        <v>1591</v>
      </c>
      <c r="N53" s="9" t="s">
        <v>3</v>
      </c>
    </row>
    <row r="54" spans="6:14" x14ac:dyDescent="0.2">
      <c r="F54" s="3" t="s">
        <v>3</v>
      </c>
      <c r="G54" s="3" t="s">
        <v>100</v>
      </c>
      <c r="H54" s="1">
        <v>0.74888592525127673</v>
      </c>
      <c r="I54" s="1">
        <v>0.14286178967569854</v>
      </c>
      <c r="J54" s="1">
        <v>0.10825228507302476</v>
      </c>
      <c r="K54">
        <v>30743</v>
      </c>
    </row>
    <row r="55" spans="6:14" x14ac:dyDescent="0.2">
      <c r="F55" s="3" t="s">
        <v>80</v>
      </c>
      <c r="G55" s="3" t="s">
        <v>99</v>
      </c>
      <c r="H55">
        <v>2698</v>
      </c>
      <c r="I55">
        <v>657</v>
      </c>
      <c r="J55">
        <v>593</v>
      </c>
      <c r="K55">
        <v>3948</v>
      </c>
    </row>
    <row r="61" spans="6:14" x14ac:dyDescent="0.2">
      <c r="H61" t="s">
        <v>72</v>
      </c>
      <c r="I61" t="s">
        <v>73</v>
      </c>
      <c r="J61" t="s">
        <v>74</v>
      </c>
    </row>
    <row r="62" spans="6:14" x14ac:dyDescent="0.2">
      <c r="H62" t="s">
        <v>72</v>
      </c>
      <c r="I62" t="s">
        <v>73</v>
      </c>
      <c r="J62" t="s">
        <v>75</v>
      </c>
    </row>
    <row r="63" spans="6:14" ht="38.25" x14ac:dyDescent="0.2">
      <c r="F63" s="3" t="s">
        <v>85</v>
      </c>
      <c r="G63" s="3" t="s">
        <v>89</v>
      </c>
      <c r="H63" s="1">
        <v>0.84387096774193604</v>
      </c>
      <c r="I63" s="1">
        <v>0.11483870967741935</v>
      </c>
      <c r="J63" s="1">
        <v>4.1290322580645161E-2</v>
      </c>
      <c r="K63">
        <v>2325</v>
      </c>
    </row>
    <row r="64" spans="6:14" ht="25.5" x14ac:dyDescent="0.2">
      <c r="F64" s="3" t="s">
        <v>84</v>
      </c>
      <c r="G64" s="3" t="s">
        <v>90</v>
      </c>
      <c r="H64" s="1">
        <v>0.8039906103286385</v>
      </c>
      <c r="I64" s="1">
        <v>0.15492957746478872</v>
      </c>
      <c r="J64" s="1">
        <v>4.1079812206572773E-2</v>
      </c>
      <c r="K64">
        <v>852</v>
      </c>
    </row>
    <row r="65" spans="6:11" ht="102" x14ac:dyDescent="0.2">
      <c r="F65" s="3" t="s">
        <v>152</v>
      </c>
      <c r="G65" s="3" t="s">
        <v>91</v>
      </c>
      <c r="H65" s="1">
        <v>0.79965026230327252</v>
      </c>
      <c r="I65" s="1">
        <v>0.15238571071696227</v>
      </c>
      <c r="J65" s="1">
        <v>4.7964026979765179E-2</v>
      </c>
      <c r="K65">
        <v>4003</v>
      </c>
    </row>
    <row r="66" spans="6:11" ht="25.5" x14ac:dyDescent="0.2">
      <c r="F66" s="3" t="s">
        <v>86</v>
      </c>
      <c r="G66" s="3" t="s">
        <v>92</v>
      </c>
      <c r="H66" s="1">
        <v>0.79532163742690054</v>
      </c>
      <c r="I66" s="1">
        <v>9.3567251461988299E-2</v>
      </c>
      <c r="J66" s="1">
        <v>0.1111111111111111</v>
      </c>
      <c r="K66">
        <v>171</v>
      </c>
    </row>
    <row r="67" spans="6:11" x14ac:dyDescent="0.2">
      <c r="F67" s="3" t="s">
        <v>82</v>
      </c>
      <c r="G67" s="3" t="s">
        <v>93</v>
      </c>
      <c r="H67" s="1">
        <v>0.77601547388781433</v>
      </c>
      <c r="I67" s="1">
        <v>9.0135396518375238E-2</v>
      </c>
      <c r="J67" s="1">
        <v>0.13384912959381046</v>
      </c>
      <c r="K67">
        <v>2585</v>
      </c>
    </row>
    <row r="68" spans="6:11" ht="38.25" x14ac:dyDescent="0.2">
      <c r="F68" s="3" t="s">
        <v>153</v>
      </c>
      <c r="G68" s="3" t="s">
        <v>94</v>
      </c>
      <c r="H68" s="1">
        <v>0.77019951889061833</v>
      </c>
      <c r="I68" s="1">
        <v>9.5938870807980761E-2</v>
      </c>
      <c r="J68" s="1">
        <v>0.13386161030140087</v>
      </c>
      <c r="K68">
        <v>7067</v>
      </c>
    </row>
    <row r="69" spans="6:11" ht="25.5" x14ac:dyDescent="0.2">
      <c r="F69" s="3" t="s">
        <v>154</v>
      </c>
      <c r="G69" s="3" t="s">
        <v>95</v>
      </c>
      <c r="H69" s="1">
        <v>0.76078234704112335</v>
      </c>
      <c r="I69" s="1">
        <v>0.1514543630892678</v>
      </c>
      <c r="J69" s="1">
        <v>8.7763289869608824E-2</v>
      </c>
      <c r="K69">
        <v>1994</v>
      </c>
    </row>
    <row r="70" spans="6:11" x14ac:dyDescent="0.2">
      <c r="F70" s="3" t="s">
        <v>155</v>
      </c>
      <c r="G70" s="3" t="s">
        <v>96</v>
      </c>
      <c r="H70" s="1">
        <v>0.75</v>
      </c>
      <c r="I70" s="1">
        <v>0.16250000000000001</v>
      </c>
      <c r="J70" s="1">
        <v>8.7499999999999994E-2</v>
      </c>
      <c r="K70">
        <v>80</v>
      </c>
    </row>
    <row r="71" spans="6:11" ht="76.5" x14ac:dyDescent="0.2">
      <c r="F71" s="3" t="s">
        <v>156</v>
      </c>
      <c r="G71" s="3" t="s">
        <v>97</v>
      </c>
      <c r="H71" s="1">
        <v>0.70084367245657564</v>
      </c>
      <c r="I71" s="1">
        <v>0.17766749379652605</v>
      </c>
      <c r="J71" s="1">
        <v>0.12148883374689827</v>
      </c>
      <c r="K71">
        <v>10075</v>
      </c>
    </row>
    <row r="72" spans="6:11" x14ac:dyDescent="0.2">
      <c r="F72" s="3" t="s">
        <v>79</v>
      </c>
      <c r="G72" s="3" t="s">
        <v>98</v>
      </c>
      <c r="H72" s="1">
        <v>0.5983658076681333</v>
      </c>
      <c r="I72" s="1">
        <v>0.22061596480201132</v>
      </c>
      <c r="J72" s="1">
        <v>0.18101822752985544</v>
      </c>
      <c r="K72">
        <v>1591</v>
      </c>
    </row>
    <row r="73" spans="6:11" x14ac:dyDescent="0.2">
      <c r="F73" s="3" t="s">
        <v>3</v>
      </c>
      <c r="G73" s="3" t="s">
        <v>100</v>
      </c>
      <c r="H73" s="1">
        <v>0.74888592525127673</v>
      </c>
      <c r="I73" s="1">
        <v>0.14286178967569854</v>
      </c>
      <c r="J73" s="1">
        <v>0.10825228507302476</v>
      </c>
      <c r="K73">
        <v>30743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showGridLines="0" workbookViewId="0">
      <selection activeCell="A21" sqref="A21"/>
    </sheetView>
  </sheetViews>
  <sheetFormatPr baseColWidth="10" defaultColWidth="11.42578125" defaultRowHeight="12.75" x14ac:dyDescent="0.2"/>
  <cols>
    <col min="1" max="1" width="30.140625" customWidth="1"/>
    <col min="2" max="2" width="8.7109375" customWidth="1"/>
    <col min="3" max="3" width="7.7109375" customWidth="1"/>
    <col min="4" max="4" width="8.42578125" customWidth="1"/>
    <col min="5" max="5" width="8.7109375" customWidth="1"/>
    <col min="6" max="6" width="7.7109375" customWidth="1"/>
    <col min="7" max="7" width="8.42578125" customWidth="1"/>
    <col min="9" max="9" width="5.140625" bestFit="1" customWidth="1"/>
    <col min="10" max="10" width="118.5703125" bestFit="1" customWidth="1"/>
    <col min="11" max="11" width="9.7109375" bestFit="1" customWidth="1"/>
    <col min="12" max="12" width="8.42578125" bestFit="1" customWidth="1"/>
    <col min="13" max="13" width="10.140625" bestFit="1" customWidth="1"/>
    <col min="14" max="14" width="14.7109375" bestFit="1" customWidth="1"/>
    <col min="15" max="15" width="9" bestFit="1" customWidth="1"/>
    <col min="16" max="16" width="10.140625" bestFit="1" customWidth="1"/>
    <col min="17" max="17" width="8.42578125" bestFit="1" customWidth="1"/>
    <col min="18" max="18" width="7.5703125" bestFit="1" customWidth="1"/>
    <col min="19" max="19" width="14.7109375" bestFit="1" customWidth="1"/>
    <col min="20" max="20" width="9" bestFit="1" customWidth="1"/>
  </cols>
  <sheetData>
    <row r="1" spans="1:7" ht="5.0999999999999996" customHeight="1" thickBot="1" x14ac:dyDescent="0.25">
      <c r="A1" s="11"/>
      <c r="B1" s="11"/>
      <c r="C1" s="11"/>
      <c r="D1" s="11"/>
      <c r="E1" s="11"/>
      <c r="F1" s="11"/>
      <c r="G1" s="11"/>
    </row>
    <row r="2" spans="1:7" ht="23.1" customHeight="1" x14ac:dyDescent="0.35">
      <c r="A2" s="17"/>
      <c r="B2" s="32" t="s">
        <v>107</v>
      </c>
      <c r="C2" s="32"/>
      <c r="D2" s="32"/>
      <c r="E2" s="32" t="s">
        <v>108</v>
      </c>
      <c r="F2" s="32"/>
      <c r="G2" s="32"/>
    </row>
    <row r="3" spans="1:7" ht="63" customHeight="1" x14ac:dyDescent="0.35">
      <c r="A3" s="17"/>
      <c r="B3" s="16" t="s">
        <v>162</v>
      </c>
      <c r="C3" s="16" t="s">
        <v>158</v>
      </c>
      <c r="D3" s="16" t="s">
        <v>159</v>
      </c>
      <c r="E3" s="16" t="s">
        <v>163</v>
      </c>
      <c r="F3" s="16" t="s">
        <v>158</v>
      </c>
      <c r="G3" s="16" t="s">
        <v>159</v>
      </c>
    </row>
    <row r="4" spans="1:7" ht="14.1" customHeight="1" x14ac:dyDescent="0.2">
      <c r="A4" s="24" t="s">
        <v>155</v>
      </c>
      <c r="B4" s="18">
        <v>8.5820109006594595E-3</v>
      </c>
      <c r="C4" s="18">
        <v>0.17543859649122806</v>
      </c>
      <c r="D4" s="18">
        <v>0.13333333333333333</v>
      </c>
      <c r="E4" s="18">
        <v>1.4241629030623162E-2</v>
      </c>
      <c r="F4" s="18">
        <v>0.31514432582048241</v>
      </c>
      <c r="G4" s="18">
        <v>0.12930011862396204</v>
      </c>
    </row>
    <row r="5" spans="1:7" ht="14.1" customHeight="1" x14ac:dyDescent="0.2">
      <c r="A5" s="24" t="s">
        <v>157</v>
      </c>
      <c r="B5" s="18">
        <v>6.371766689752778E-2</v>
      </c>
      <c r="C5" s="18">
        <v>0.21786389413988658</v>
      </c>
      <c r="D5" s="18">
        <v>0.40028355387523629</v>
      </c>
      <c r="E5" s="18">
        <v>7.4468684183851608E-2</v>
      </c>
      <c r="F5" s="18">
        <v>0.21203871748336359</v>
      </c>
      <c r="G5" s="18">
        <v>0.39927404718693282</v>
      </c>
    </row>
    <row r="6" spans="1:7" ht="14.1" customHeight="1" x14ac:dyDescent="0.2">
      <c r="A6" s="24" t="s">
        <v>82</v>
      </c>
      <c r="B6" s="18">
        <v>8.3591797404318102E-2</v>
      </c>
      <c r="C6" s="18">
        <v>9.7262247838616714E-2</v>
      </c>
      <c r="D6" s="18">
        <v>0.6556195965417867</v>
      </c>
      <c r="E6" s="18">
        <v>8.6288842086294476E-2</v>
      </c>
      <c r="F6" s="18">
        <v>0.10624551328068917</v>
      </c>
      <c r="G6" s="18">
        <v>0.75096260523396197</v>
      </c>
    </row>
    <row r="7" spans="1:7" ht="14.1" customHeight="1" x14ac:dyDescent="0.2">
      <c r="A7" s="24" t="s">
        <v>153</v>
      </c>
      <c r="B7" s="18">
        <v>0.23008822909452256</v>
      </c>
      <c r="C7" s="18">
        <v>0.42612223530951449</v>
      </c>
      <c r="D7" s="18">
        <v>0.49064258604894645</v>
      </c>
      <c r="E7" s="18">
        <v>0.19071619232112086</v>
      </c>
      <c r="F7" s="18">
        <v>0.40024212360114564</v>
      </c>
      <c r="G7" s="18">
        <v>0.50346945404080667</v>
      </c>
    </row>
    <row r="8" spans="1:7" ht="14.1" customHeight="1" x14ac:dyDescent="0.2">
      <c r="A8" s="24" t="s">
        <v>84</v>
      </c>
      <c r="B8" s="18">
        <v>2.7462434882110271E-2</v>
      </c>
      <c r="C8" s="18">
        <v>0.30921052631578949</v>
      </c>
      <c r="D8" s="18">
        <v>0.38267543859649122</v>
      </c>
      <c r="E8" s="18">
        <v>3.2059151471466062E-2</v>
      </c>
      <c r="F8" s="18">
        <v>0.30142279992973825</v>
      </c>
      <c r="G8" s="18">
        <v>0.37396803091515896</v>
      </c>
    </row>
    <row r="9" spans="1:7" ht="14.1" customHeight="1" x14ac:dyDescent="0.2">
      <c r="A9" s="24" t="s">
        <v>85</v>
      </c>
      <c r="B9" s="18">
        <v>7.3082598090878984E-2</v>
      </c>
      <c r="C9" s="18">
        <v>0.48949320148331271</v>
      </c>
      <c r="D9" s="18">
        <v>0.58426040379068811</v>
      </c>
      <c r="E9" s="18">
        <v>0.10727117097838697</v>
      </c>
      <c r="F9" s="18">
        <v>0.44007559451939732</v>
      </c>
      <c r="G9" s="18">
        <v>0.52664181846816105</v>
      </c>
    </row>
    <row r="10" spans="1:7" ht="14.1" customHeight="1" x14ac:dyDescent="0.2">
      <c r="A10" s="24" t="s">
        <v>86</v>
      </c>
      <c r="B10" s="18">
        <v>5.8417898762383692E-3</v>
      </c>
      <c r="C10" s="18">
        <v>0.55154639175257736</v>
      </c>
      <c r="D10" s="18">
        <v>0.5</v>
      </c>
      <c r="E10" s="18">
        <v>7.0166349435177777E-3</v>
      </c>
      <c r="F10" s="18">
        <v>0.4767255216693419</v>
      </c>
      <c r="G10" s="18">
        <v>0.50802568218298561</v>
      </c>
    </row>
    <row r="11" spans="1:7" ht="14.1" customHeight="1" x14ac:dyDescent="0.2">
      <c r="A11" s="24" t="s">
        <v>173</v>
      </c>
      <c r="B11" s="18">
        <v>0.13409015628293536</v>
      </c>
      <c r="C11" s="18">
        <v>0.56119470020211093</v>
      </c>
      <c r="D11" s="18">
        <v>0.66539411632607226</v>
      </c>
      <c r="E11" s="18">
        <v>0.10397684397842075</v>
      </c>
      <c r="F11" s="18">
        <v>0.52626733102253032</v>
      </c>
      <c r="G11" s="18">
        <v>0.65283795493934138</v>
      </c>
    </row>
    <row r="12" spans="1:7" ht="14.1" customHeight="1" x14ac:dyDescent="0.2">
      <c r="A12" s="24" t="s">
        <v>174</v>
      </c>
      <c r="B12" s="18"/>
      <c r="C12" s="18"/>
      <c r="D12" s="18"/>
      <c r="E12" s="18"/>
      <c r="F12" s="18"/>
      <c r="G12" s="18"/>
    </row>
    <row r="13" spans="1:7" ht="14.1" customHeight="1" x14ac:dyDescent="0.2">
      <c r="A13" s="24" t="s">
        <v>175</v>
      </c>
      <c r="B13" s="18"/>
      <c r="C13" s="18"/>
      <c r="D13" s="18"/>
      <c r="E13" s="18"/>
      <c r="F13" s="18"/>
      <c r="G13" s="18"/>
    </row>
    <row r="14" spans="1:7" ht="14.1" customHeight="1" x14ac:dyDescent="0.2">
      <c r="A14" s="24" t="s">
        <v>176</v>
      </c>
      <c r="B14" s="18">
        <v>0.32156945406365744</v>
      </c>
      <c r="C14" s="18">
        <v>0.57786309579548645</v>
      </c>
      <c r="D14" s="18">
        <v>0.14673658582264257</v>
      </c>
      <c r="E14" s="18">
        <v>0.29474371825338724</v>
      </c>
      <c r="F14" s="18">
        <v>0.56218952999617888</v>
      </c>
      <c r="G14" s="18">
        <v>0.16444401987008025</v>
      </c>
    </row>
    <row r="15" spans="1:7" ht="14.1" customHeight="1" x14ac:dyDescent="0.2">
      <c r="A15" s="24" t="s">
        <v>177</v>
      </c>
      <c r="B15" s="18"/>
      <c r="C15" s="18"/>
      <c r="D15" s="18"/>
      <c r="E15" s="18"/>
      <c r="F15" s="18"/>
      <c r="G15" s="18"/>
    </row>
    <row r="16" spans="1:7" ht="14.1" customHeight="1" x14ac:dyDescent="0.2">
      <c r="A16" s="24" t="s">
        <v>79</v>
      </c>
      <c r="B16" s="18">
        <v>5.1973862507151677E-2</v>
      </c>
      <c r="C16" s="18">
        <v>0.74913093858632673</v>
      </c>
      <c r="D16" s="18">
        <v>0.53939745075318657</v>
      </c>
      <c r="E16" s="18">
        <v>8.9217132752931111E-2</v>
      </c>
      <c r="F16" s="18">
        <v>0.60746070819920472</v>
      </c>
      <c r="G16" s="18">
        <v>0.73470933535315286</v>
      </c>
    </row>
    <row r="17" spans="1:20" ht="14.1" customHeight="1" x14ac:dyDescent="0.2">
      <c r="A17" s="25" t="s">
        <v>3</v>
      </c>
      <c r="B17" s="26">
        <v>1</v>
      </c>
      <c r="C17" s="26">
        <v>0.46905959227920141</v>
      </c>
      <c r="D17" s="26">
        <v>0.41491764280767263</v>
      </c>
      <c r="E17" s="26">
        <v>1</v>
      </c>
      <c r="F17" s="26">
        <v>0.44061201274932704</v>
      </c>
      <c r="G17" s="26">
        <v>0.44633907353388369</v>
      </c>
    </row>
    <row r="18" spans="1:20" ht="5.0999999999999996" customHeight="1" thickBot="1" x14ac:dyDescent="0.25">
      <c r="A18" s="11"/>
      <c r="B18" s="11"/>
      <c r="C18" s="11"/>
      <c r="D18" s="11"/>
      <c r="E18" s="11"/>
      <c r="F18" s="11"/>
      <c r="G18" s="11"/>
    </row>
    <row r="19" spans="1:20" ht="5.0999999999999996" customHeight="1" x14ac:dyDescent="0.2"/>
    <row r="21" spans="1:20" x14ac:dyDescent="0.2">
      <c r="K21" s="27" t="s">
        <v>107</v>
      </c>
      <c r="L21" s="27"/>
      <c r="M21" s="27"/>
      <c r="N21" s="27"/>
      <c r="O21" s="27"/>
      <c r="P21" s="27" t="s">
        <v>108</v>
      </c>
      <c r="Q21" s="27"/>
      <c r="R21" s="27"/>
      <c r="S21" s="27"/>
      <c r="T21" s="27"/>
    </row>
    <row r="22" spans="1:20" x14ac:dyDescent="0.2">
      <c r="K22" t="s">
        <v>101</v>
      </c>
      <c r="L22" t="s">
        <v>103</v>
      </c>
      <c r="M22" t="s">
        <v>104</v>
      </c>
      <c r="N22" t="s">
        <v>105</v>
      </c>
      <c r="O22" t="s">
        <v>106</v>
      </c>
      <c r="Q22" t="s">
        <v>103</v>
      </c>
      <c r="R22" t="s">
        <v>104</v>
      </c>
      <c r="S22" t="s">
        <v>105</v>
      </c>
      <c r="T22" t="s">
        <v>106</v>
      </c>
    </row>
    <row r="23" spans="1:20" x14ac:dyDescent="0.2">
      <c r="I23" t="s">
        <v>102</v>
      </c>
      <c r="J23" t="s">
        <v>78</v>
      </c>
      <c r="K23">
        <v>285</v>
      </c>
      <c r="L23">
        <v>235</v>
      </c>
      <c r="M23">
        <v>50</v>
      </c>
      <c r="N23">
        <v>247</v>
      </c>
      <c r="O23">
        <v>38</v>
      </c>
      <c r="P23">
        <v>2529</v>
      </c>
      <c r="Q23">
        <v>1732</v>
      </c>
      <c r="R23">
        <v>797</v>
      </c>
      <c r="S23">
        <v>2202</v>
      </c>
      <c r="T23">
        <v>327</v>
      </c>
    </row>
    <row r="24" spans="1:20" x14ac:dyDescent="0.2">
      <c r="J24" t="s">
        <v>79</v>
      </c>
      <c r="K24">
        <v>1726</v>
      </c>
      <c r="L24">
        <v>433</v>
      </c>
      <c r="M24">
        <v>1293</v>
      </c>
      <c r="N24">
        <v>795</v>
      </c>
      <c r="O24">
        <v>931</v>
      </c>
      <c r="P24">
        <v>15843</v>
      </c>
      <c r="Q24">
        <v>6219</v>
      </c>
      <c r="R24">
        <v>9624</v>
      </c>
      <c r="S24">
        <v>4203</v>
      </c>
      <c r="T24">
        <v>11640</v>
      </c>
    </row>
    <row r="25" spans="1:20" x14ac:dyDescent="0.2">
      <c r="J25" t="s">
        <v>80</v>
      </c>
      <c r="K25">
        <v>4965</v>
      </c>
      <c r="L25">
        <v>2549</v>
      </c>
      <c r="M25">
        <v>2416</v>
      </c>
      <c r="N25">
        <v>2555</v>
      </c>
      <c r="O25">
        <v>2410</v>
      </c>
      <c r="P25">
        <v>26642</v>
      </c>
      <c r="Q25">
        <v>13302</v>
      </c>
      <c r="R25">
        <v>13340</v>
      </c>
      <c r="S25">
        <v>11715</v>
      </c>
      <c r="T25">
        <v>14927</v>
      </c>
    </row>
    <row r="26" spans="1:20" x14ac:dyDescent="0.2">
      <c r="J26" t="s">
        <v>81</v>
      </c>
      <c r="K26">
        <v>2116</v>
      </c>
      <c r="L26">
        <v>1655</v>
      </c>
      <c r="M26">
        <v>461</v>
      </c>
      <c r="N26">
        <v>1269</v>
      </c>
      <c r="O26">
        <v>847</v>
      </c>
      <c r="P26">
        <v>13224</v>
      </c>
      <c r="Q26">
        <v>10420</v>
      </c>
      <c r="R26">
        <v>2804</v>
      </c>
      <c r="S26">
        <v>7944</v>
      </c>
      <c r="T26">
        <v>5280</v>
      </c>
    </row>
    <row r="27" spans="1:20" x14ac:dyDescent="0.2">
      <c r="J27" t="s">
        <v>82</v>
      </c>
      <c r="K27">
        <v>2776</v>
      </c>
      <c r="L27">
        <v>2506</v>
      </c>
      <c r="M27">
        <v>270</v>
      </c>
      <c r="N27">
        <v>956</v>
      </c>
      <c r="O27">
        <v>1820</v>
      </c>
      <c r="P27">
        <v>15323</v>
      </c>
      <c r="Q27">
        <v>13695</v>
      </c>
      <c r="R27">
        <v>1628</v>
      </c>
      <c r="S27">
        <v>3816</v>
      </c>
      <c r="T27">
        <v>11507</v>
      </c>
    </row>
    <row r="28" spans="1:20" x14ac:dyDescent="0.2">
      <c r="J28" t="s">
        <v>83</v>
      </c>
      <c r="K28">
        <v>7641</v>
      </c>
      <c r="L28">
        <v>4385</v>
      </c>
      <c r="M28">
        <v>3256</v>
      </c>
      <c r="N28">
        <v>3892</v>
      </c>
      <c r="O28">
        <v>3749</v>
      </c>
      <c r="P28">
        <v>33867</v>
      </c>
      <c r="Q28">
        <v>20312</v>
      </c>
      <c r="R28">
        <v>13555</v>
      </c>
      <c r="S28">
        <v>16816</v>
      </c>
      <c r="T28">
        <v>17051</v>
      </c>
    </row>
    <row r="29" spans="1:20" x14ac:dyDescent="0.2">
      <c r="J29" t="s">
        <v>84</v>
      </c>
      <c r="K29">
        <v>912</v>
      </c>
      <c r="L29">
        <v>630</v>
      </c>
      <c r="M29">
        <v>282</v>
      </c>
      <c r="N29">
        <v>563</v>
      </c>
      <c r="O29">
        <v>349</v>
      </c>
      <c r="P29">
        <v>5693</v>
      </c>
      <c r="Q29">
        <v>3977</v>
      </c>
      <c r="R29">
        <v>1716</v>
      </c>
      <c r="S29">
        <v>3564</v>
      </c>
      <c r="T29">
        <v>2129</v>
      </c>
    </row>
    <row r="30" spans="1:20" x14ac:dyDescent="0.2">
      <c r="J30" t="s">
        <v>85</v>
      </c>
      <c r="K30">
        <v>2427</v>
      </c>
      <c r="L30">
        <v>1239</v>
      </c>
      <c r="M30">
        <v>1188</v>
      </c>
      <c r="N30">
        <v>1009</v>
      </c>
      <c r="O30">
        <v>1418</v>
      </c>
      <c r="P30">
        <v>19049</v>
      </c>
      <c r="Q30">
        <v>10666</v>
      </c>
      <c r="R30">
        <v>8383</v>
      </c>
      <c r="S30">
        <v>9017</v>
      </c>
      <c r="T30">
        <v>10032</v>
      </c>
    </row>
    <row r="31" spans="1:20" x14ac:dyDescent="0.2">
      <c r="J31" t="s">
        <v>86</v>
      </c>
      <c r="K31">
        <v>194</v>
      </c>
      <c r="L31">
        <v>87</v>
      </c>
      <c r="M31">
        <v>107</v>
      </c>
      <c r="N31">
        <v>97</v>
      </c>
      <c r="O31">
        <v>97</v>
      </c>
      <c r="P31">
        <v>1246</v>
      </c>
      <c r="Q31">
        <v>652</v>
      </c>
      <c r="R31">
        <v>594</v>
      </c>
      <c r="S31">
        <v>613</v>
      </c>
      <c r="T31">
        <v>633</v>
      </c>
    </row>
    <row r="32" spans="1:20" x14ac:dyDescent="0.2">
      <c r="J32" t="s">
        <v>87</v>
      </c>
      <c r="K32">
        <v>4453</v>
      </c>
      <c r="L32">
        <v>1954</v>
      </c>
      <c r="M32">
        <v>2499</v>
      </c>
      <c r="N32">
        <v>1490</v>
      </c>
      <c r="O32">
        <v>2963</v>
      </c>
      <c r="P32">
        <v>18464</v>
      </c>
      <c r="Q32">
        <v>8747</v>
      </c>
      <c r="R32">
        <v>9717</v>
      </c>
      <c r="S32">
        <v>6410</v>
      </c>
      <c r="T32">
        <v>12054</v>
      </c>
    </row>
    <row r="33" spans="10:20" x14ac:dyDescent="0.2">
      <c r="J33" t="s">
        <v>88</v>
      </c>
      <c r="K33">
        <v>10679</v>
      </c>
      <c r="L33">
        <v>4508</v>
      </c>
      <c r="M33">
        <v>6171</v>
      </c>
      <c r="N33">
        <v>9112</v>
      </c>
      <c r="O33">
        <v>1567</v>
      </c>
      <c r="P33">
        <v>52340</v>
      </c>
      <c r="Q33">
        <v>22915</v>
      </c>
      <c r="R33">
        <v>29425</v>
      </c>
      <c r="S33">
        <v>43733</v>
      </c>
      <c r="T33">
        <v>8607</v>
      </c>
    </row>
    <row r="34" spans="10:20" x14ac:dyDescent="0.2">
      <c r="J34" t="s">
        <v>3</v>
      </c>
      <c r="K34">
        <v>38174</v>
      </c>
      <c r="L34">
        <v>20181</v>
      </c>
      <c r="M34">
        <v>17993</v>
      </c>
      <c r="N34">
        <v>21985</v>
      </c>
      <c r="O34">
        <v>16189</v>
      </c>
      <c r="P34">
        <v>204220</v>
      </c>
      <c r="Q34">
        <v>112637</v>
      </c>
      <c r="R34">
        <v>91583</v>
      </c>
      <c r="S34">
        <v>110033</v>
      </c>
      <c r="T34">
        <v>94187</v>
      </c>
    </row>
    <row r="37" spans="10:20" x14ac:dyDescent="0.2">
      <c r="K37" t="s">
        <v>107</v>
      </c>
      <c r="P37" t="s">
        <v>108</v>
      </c>
    </row>
    <row r="38" spans="10:20" x14ac:dyDescent="0.2">
      <c r="K38" t="s">
        <v>101</v>
      </c>
      <c r="L38" t="s">
        <v>103</v>
      </c>
      <c r="M38" t="s">
        <v>104</v>
      </c>
      <c r="N38" t="s">
        <v>105</v>
      </c>
      <c r="O38" t="s">
        <v>106</v>
      </c>
      <c r="Q38" t="s">
        <v>103</v>
      </c>
      <c r="R38" t="s">
        <v>104</v>
      </c>
      <c r="S38" t="s">
        <v>105</v>
      </c>
      <c r="T38" t="s">
        <v>106</v>
      </c>
    </row>
    <row r="39" spans="10:20" x14ac:dyDescent="0.2">
      <c r="J39" t="s">
        <v>78</v>
      </c>
      <c r="K39">
        <v>285</v>
      </c>
      <c r="L39">
        <v>235</v>
      </c>
      <c r="M39">
        <v>50</v>
      </c>
      <c r="N39">
        <v>247</v>
      </c>
      <c r="O39">
        <v>38</v>
      </c>
      <c r="P39">
        <v>2529</v>
      </c>
      <c r="Q39">
        <v>1732</v>
      </c>
      <c r="R39">
        <v>797</v>
      </c>
      <c r="S39">
        <v>2202</v>
      </c>
      <c r="T39">
        <v>327</v>
      </c>
    </row>
    <row r="40" spans="10:20" x14ac:dyDescent="0.2">
      <c r="J40" t="s">
        <v>79</v>
      </c>
      <c r="K40">
        <v>1726</v>
      </c>
      <c r="L40">
        <v>433</v>
      </c>
      <c r="M40">
        <v>1293</v>
      </c>
      <c r="N40">
        <v>795</v>
      </c>
      <c r="O40">
        <v>931</v>
      </c>
      <c r="P40">
        <v>15843</v>
      </c>
      <c r="Q40">
        <v>6219</v>
      </c>
      <c r="R40">
        <v>9624</v>
      </c>
      <c r="S40">
        <v>4203</v>
      </c>
      <c r="T40">
        <v>11640</v>
      </c>
    </row>
    <row r="41" spans="10:20" x14ac:dyDescent="0.2">
      <c r="J41" t="s">
        <v>81</v>
      </c>
      <c r="K41">
        <v>2116</v>
      </c>
      <c r="L41">
        <v>1655</v>
      </c>
      <c r="M41">
        <v>461</v>
      </c>
      <c r="N41">
        <v>1269</v>
      </c>
      <c r="O41">
        <v>847</v>
      </c>
      <c r="P41">
        <v>13224</v>
      </c>
      <c r="Q41">
        <v>10420</v>
      </c>
      <c r="R41">
        <v>2804</v>
      </c>
      <c r="S41">
        <v>7944</v>
      </c>
      <c r="T41">
        <v>5280</v>
      </c>
    </row>
    <row r="42" spans="10:20" x14ac:dyDescent="0.2">
      <c r="J42" t="s">
        <v>82</v>
      </c>
      <c r="K42">
        <v>2776</v>
      </c>
      <c r="L42">
        <v>2506</v>
      </c>
      <c r="M42">
        <v>270</v>
      </c>
      <c r="N42">
        <v>956</v>
      </c>
      <c r="O42">
        <v>1820</v>
      </c>
      <c r="P42">
        <v>15323</v>
      </c>
      <c r="Q42">
        <v>13695</v>
      </c>
      <c r="R42">
        <v>1628</v>
      </c>
      <c r="S42">
        <v>3816</v>
      </c>
      <c r="T42">
        <v>11507</v>
      </c>
    </row>
    <row r="43" spans="10:20" x14ac:dyDescent="0.2">
      <c r="J43" t="s">
        <v>83</v>
      </c>
      <c r="K43">
        <v>7641</v>
      </c>
      <c r="L43">
        <v>4385</v>
      </c>
      <c r="M43">
        <v>3256</v>
      </c>
      <c r="N43">
        <v>3892</v>
      </c>
      <c r="O43">
        <v>3749</v>
      </c>
      <c r="P43">
        <v>33867</v>
      </c>
      <c r="Q43">
        <v>20312</v>
      </c>
      <c r="R43">
        <v>13555</v>
      </c>
      <c r="S43">
        <v>16816</v>
      </c>
      <c r="T43">
        <v>17051</v>
      </c>
    </row>
    <row r="44" spans="10:20" x14ac:dyDescent="0.2">
      <c r="J44" t="s">
        <v>84</v>
      </c>
      <c r="K44">
        <v>912</v>
      </c>
      <c r="L44">
        <v>630</v>
      </c>
      <c r="M44">
        <v>282</v>
      </c>
      <c r="N44">
        <v>563</v>
      </c>
      <c r="O44">
        <v>349</v>
      </c>
      <c r="P44">
        <v>5693</v>
      </c>
      <c r="Q44">
        <v>3977</v>
      </c>
      <c r="R44">
        <v>1716</v>
      </c>
      <c r="S44">
        <v>3564</v>
      </c>
      <c r="T44">
        <v>2129</v>
      </c>
    </row>
    <row r="45" spans="10:20" x14ac:dyDescent="0.2">
      <c r="J45" t="s">
        <v>85</v>
      </c>
      <c r="K45">
        <v>2427</v>
      </c>
      <c r="L45">
        <v>1239</v>
      </c>
      <c r="M45">
        <v>1188</v>
      </c>
      <c r="N45">
        <v>1009</v>
      </c>
      <c r="O45">
        <v>1418</v>
      </c>
      <c r="P45">
        <v>19049</v>
      </c>
      <c r="Q45">
        <v>10666</v>
      </c>
      <c r="R45">
        <v>8383</v>
      </c>
      <c r="S45">
        <v>9017</v>
      </c>
      <c r="T45">
        <v>10032</v>
      </c>
    </row>
    <row r="46" spans="10:20" x14ac:dyDescent="0.2">
      <c r="J46" t="s">
        <v>86</v>
      </c>
      <c r="K46">
        <v>194</v>
      </c>
      <c r="L46">
        <v>87</v>
      </c>
      <c r="M46">
        <v>107</v>
      </c>
      <c r="N46">
        <v>97</v>
      </c>
      <c r="O46">
        <v>97</v>
      </c>
      <c r="P46">
        <v>1246</v>
      </c>
      <c r="Q46">
        <v>652</v>
      </c>
      <c r="R46">
        <v>594</v>
      </c>
      <c r="S46">
        <v>613</v>
      </c>
      <c r="T46">
        <v>633</v>
      </c>
    </row>
    <row r="47" spans="10:20" x14ac:dyDescent="0.2">
      <c r="J47" t="s">
        <v>87</v>
      </c>
      <c r="K47">
        <v>4453</v>
      </c>
      <c r="L47">
        <v>1954</v>
      </c>
      <c r="M47">
        <v>2499</v>
      </c>
      <c r="N47">
        <v>1490</v>
      </c>
      <c r="O47">
        <v>2963</v>
      </c>
      <c r="P47">
        <v>18464</v>
      </c>
      <c r="Q47">
        <v>8747</v>
      </c>
      <c r="R47">
        <v>9717</v>
      </c>
      <c r="S47">
        <v>6410</v>
      </c>
      <c r="T47">
        <v>12054</v>
      </c>
    </row>
    <row r="48" spans="10:20" x14ac:dyDescent="0.2">
      <c r="J48" t="s">
        <v>88</v>
      </c>
      <c r="K48">
        <v>10679</v>
      </c>
      <c r="L48">
        <v>4508</v>
      </c>
      <c r="M48">
        <v>6171</v>
      </c>
      <c r="N48">
        <v>9112</v>
      </c>
      <c r="O48">
        <v>1567</v>
      </c>
      <c r="P48">
        <v>52340</v>
      </c>
      <c r="Q48">
        <v>22915</v>
      </c>
      <c r="R48">
        <v>29425</v>
      </c>
      <c r="S48">
        <v>43733</v>
      </c>
      <c r="T48">
        <v>8607</v>
      </c>
    </row>
    <row r="49" spans="10:20" x14ac:dyDescent="0.2">
      <c r="J49" t="s">
        <v>3</v>
      </c>
      <c r="K49">
        <v>38174</v>
      </c>
      <c r="L49">
        <v>20181</v>
      </c>
      <c r="M49">
        <v>17993</v>
      </c>
      <c r="N49">
        <v>21985</v>
      </c>
      <c r="O49">
        <v>16189</v>
      </c>
      <c r="P49">
        <v>204220</v>
      </c>
      <c r="Q49">
        <v>112637</v>
      </c>
      <c r="R49">
        <v>91583</v>
      </c>
      <c r="S49">
        <v>110033</v>
      </c>
      <c r="T49">
        <v>94187</v>
      </c>
    </row>
    <row r="50" spans="10:20" x14ac:dyDescent="0.2">
      <c r="J50" t="s">
        <v>80</v>
      </c>
      <c r="K50">
        <v>4965</v>
      </c>
      <c r="L50">
        <v>2549</v>
      </c>
      <c r="M50">
        <v>2416</v>
      </c>
      <c r="N50">
        <v>2555</v>
      </c>
      <c r="O50">
        <v>2410</v>
      </c>
      <c r="P50">
        <v>26642</v>
      </c>
      <c r="Q50">
        <v>13302</v>
      </c>
      <c r="R50">
        <v>13340</v>
      </c>
      <c r="S50">
        <v>11715</v>
      </c>
      <c r="T50">
        <v>14927</v>
      </c>
    </row>
    <row r="52" spans="10:20" x14ac:dyDescent="0.2">
      <c r="K52" t="s">
        <v>107</v>
      </c>
      <c r="N52" t="s">
        <v>108</v>
      </c>
    </row>
    <row r="53" spans="10:20" x14ac:dyDescent="0.2">
      <c r="K53" t="s">
        <v>101</v>
      </c>
      <c r="L53" t="s">
        <v>104</v>
      </c>
      <c r="M53" t="s">
        <v>106</v>
      </c>
      <c r="O53" t="s">
        <v>104</v>
      </c>
      <c r="P53" t="s">
        <v>106</v>
      </c>
    </row>
    <row r="54" spans="10:20" x14ac:dyDescent="0.2">
      <c r="J54" t="s">
        <v>78</v>
      </c>
      <c r="K54">
        <v>285</v>
      </c>
      <c r="L54">
        <v>50</v>
      </c>
      <c r="M54">
        <v>38</v>
      </c>
      <c r="N54">
        <v>2529</v>
      </c>
      <c r="O54">
        <v>797</v>
      </c>
      <c r="P54">
        <v>327</v>
      </c>
    </row>
    <row r="55" spans="10:20" x14ac:dyDescent="0.2">
      <c r="J55" t="s">
        <v>79</v>
      </c>
      <c r="K55">
        <v>1726</v>
      </c>
      <c r="L55">
        <v>1293</v>
      </c>
      <c r="M55">
        <v>931</v>
      </c>
      <c r="N55">
        <v>15843</v>
      </c>
      <c r="O55">
        <v>9624</v>
      </c>
      <c r="P55">
        <v>11640</v>
      </c>
    </row>
    <row r="56" spans="10:20" x14ac:dyDescent="0.2">
      <c r="J56" t="s">
        <v>81</v>
      </c>
      <c r="K56">
        <v>2116</v>
      </c>
      <c r="L56">
        <v>461</v>
      </c>
      <c r="M56">
        <v>847</v>
      </c>
      <c r="N56">
        <v>13224</v>
      </c>
      <c r="O56">
        <v>2804</v>
      </c>
      <c r="P56">
        <v>5280</v>
      </c>
    </row>
    <row r="57" spans="10:20" x14ac:dyDescent="0.2">
      <c r="J57" t="s">
        <v>82</v>
      </c>
      <c r="K57">
        <v>2776</v>
      </c>
      <c r="L57">
        <v>270</v>
      </c>
      <c r="M57">
        <v>1820</v>
      </c>
      <c r="N57">
        <v>15323</v>
      </c>
      <c r="O57">
        <v>1628</v>
      </c>
      <c r="P57">
        <v>11507</v>
      </c>
    </row>
    <row r="58" spans="10:20" x14ac:dyDescent="0.2">
      <c r="J58" t="s">
        <v>83</v>
      </c>
      <c r="K58">
        <v>7641</v>
      </c>
      <c r="L58">
        <v>3256</v>
      </c>
      <c r="M58">
        <v>3749</v>
      </c>
      <c r="N58">
        <v>33867</v>
      </c>
      <c r="O58">
        <v>13555</v>
      </c>
      <c r="P58">
        <v>17051</v>
      </c>
    </row>
    <row r="59" spans="10:20" x14ac:dyDescent="0.2">
      <c r="J59" t="s">
        <v>84</v>
      </c>
      <c r="K59">
        <v>912</v>
      </c>
      <c r="L59">
        <v>282</v>
      </c>
      <c r="M59">
        <v>349</v>
      </c>
      <c r="N59">
        <v>5693</v>
      </c>
      <c r="O59">
        <v>1716</v>
      </c>
      <c r="P59">
        <v>2129</v>
      </c>
    </row>
    <row r="60" spans="10:20" x14ac:dyDescent="0.2">
      <c r="J60" t="s">
        <v>85</v>
      </c>
      <c r="K60">
        <v>2427</v>
      </c>
      <c r="L60">
        <v>1188</v>
      </c>
      <c r="M60">
        <v>1418</v>
      </c>
      <c r="N60">
        <v>19049</v>
      </c>
      <c r="O60">
        <v>8383</v>
      </c>
      <c r="P60">
        <v>10032</v>
      </c>
    </row>
    <row r="61" spans="10:20" x14ac:dyDescent="0.2">
      <c r="J61" t="s">
        <v>86</v>
      </c>
      <c r="K61">
        <v>194</v>
      </c>
      <c r="L61">
        <v>107</v>
      </c>
      <c r="M61">
        <v>97</v>
      </c>
      <c r="N61">
        <v>1246</v>
      </c>
      <c r="O61">
        <v>594</v>
      </c>
      <c r="P61">
        <v>633</v>
      </c>
    </row>
    <row r="62" spans="10:20" x14ac:dyDescent="0.2">
      <c r="J62" t="s">
        <v>87</v>
      </c>
      <c r="K62">
        <v>4453</v>
      </c>
      <c r="L62">
        <v>2499</v>
      </c>
      <c r="M62">
        <v>2963</v>
      </c>
      <c r="N62">
        <v>18464</v>
      </c>
      <c r="O62">
        <v>9717</v>
      </c>
      <c r="P62">
        <v>12054</v>
      </c>
    </row>
    <row r="63" spans="10:20" x14ac:dyDescent="0.2">
      <c r="J63" t="s">
        <v>88</v>
      </c>
      <c r="K63">
        <v>10679</v>
      </c>
      <c r="L63">
        <v>6171</v>
      </c>
      <c r="M63">
        <v>1567</v>
      </c>
      <c r="N63">
        <v>52340</v>
      </c>
      <c r="O63">
        <v>29425</v>
      </c>
      <c r="P63">
        <v>8607</v>
      </c>
    </row>
    <row r="64" spans="10:20" x14ac:dyDescent="0.2">
      <c r="J64" t="s">
        <v>3</v>
      </c>
      <c r="K64">
        <f>SUM(K54:K63)</f>
        <v>33209</v>
      </c>
      <c r="L64">
        <f t="shared" ref="L64:P64" si="0">SUM(L54:L63)</f>
        <v>15577</v>
      </c>
      <c r="M64">
        <f t="shared" si="0"/>
        <v>13779</v>
      </c>
      <c r="N64">
        <f t="shared" si="0"/>
        <v>177578</v>
      </c>
      <c r="O64">
        <f t="shared" si="0"/>
        <v>78243</v>
      </c>
      <c r="P64">
        <f t="shared" si="0"/>
        <v>79260</v>
      </c>
    </row>
    <row r="65" spans="10:16" x14ac:dyDescent="0.2">
      <c r="J65" t="s">
        <v>80</v>
      </c>
      <c r="K65">
        <v>4965</v>
      </c>
      <c r="L65">
        <v>2416</v>
      </c>
      <c r="M65">
        <v>2410</v>
      </c>
      <c r="N65">
        <v>26642</v>
      </c>
      <c r="O65">
        <v>13340</v>
      </c>
      <c r="P65">
        <v>14927</v>
      </c>
    </row>
    <row r="68" spans="10:16" x14ac:dyDescent="0.2">
      <c r="K68" s="28" t="s">
        <v>107</v>
      </c>
      <c r="L68" s="28"/>
      <c r="M68" s="28"/>
      <c r="N68" s="29" t="s">
        <v>108</v>
      </c>
      <c r="O68" s="29"/>
      <c r="P68" s="29"/>
    </row>
    <row r="69" spans="10:16" x14ac:dyDescent="0.2">
      <c r="K69" s="7" t="s">
        <v>109</v>
      </c>
      <c r="L69" s="7" t="s">
        <v>110</v>
      </c>
      <c r="M69" s="7" t="s">
        <v>61</v>
      </c>
      <c r="N69" s="7" t="s">
        <v>109</v>
      </c>
      <c r="O69" s="7" t="s">
        <v>110</v>
      </c>
      <c r="P69" s="7" t="s">
        <v>61</v>
      </c>
    </row>
    <row r="70" spans="10:16" x14ac:dyDescent="0.2">
      <c r="J70" t="s">
        <v>96</v>
      </c>
      <c r="K70" s="1">
        <f t="shared" ref="K70:K80" si="1">K54/K$64</f>
        <v>8.5820109006594595E-3</v>
      </c>
      <c r="L70" s="1">
        <f>L54/K54</f>
        <v>0.17543859649122806</v>
      </c>
      <c r="M70" s="1">
        <f>M54/K54</f>
        <v>0.13333333333333333</v>
      </c>
      <c r="N70" s="1">
        <f t="shared" ref="N70:N80" si="2">N54/N$64</f>
        <v>1.4241629030623162E-2</v>
      </c>
      <c r="O70" s="1">
        <f>O54/N54</f>
        <v>0.31514432582048241</v>
      </c>
      <c r="P70" s="1">
        <f>P54/N54</f>
        <v>0.12930011862396204</v>
      </c>
    </row>
    <row r="71" spans="10:16" x14ac:dyDescent="0.2">
      <c r="J71" t="s">
        <v>98</v>
      </c>
      <c r="K71" s="1">
        <f t="shared" si="1"/>
        <v>5.1973862507151677E-2</v>
      </c>
      <c r="L71" s="1">
        <f t="shared" ref="L71:L80" si="3">L55/K55</f>
        <v>0.74913093858632673</v>
      </c>
      <c r="M71" s="1">
        <f t="shared" ref="M71:M80" si="4">M55/K55</f>
        <v>0.53939745075318657</v>
      </c>
      <c r="N71" s="1">
        <f t="shared" si="2"/>
        <v>8.9217132752931111E-2</v>
      </c>
      <c r="O71" s="1">
        <f t="shared" ref="O71:O80" si="5">O55/N55</f>
        <v>0.60746070819920472</v>
      </c>
      <c r="P71" s="1">
        <f t="shared" ref="P71:P80" si="6">P55/N55</f>
        <v>0.73470933535315286</v>
      </c>
    </row>
    <row r="72" spans="10:16" x14ac:dyDescent="0.2">
      <c r="J72" t="s">
        <v>95</v>
      </c>
      <c r="K72" s="1">
        <f t="shared" si="1"/>
        <v>6.371766689752778E-2</v>
      </c>
      <c r="L72" s="1">
        <f t="shared" si="3"/>
        <v>0.21786389413988658</v>
      </c>
      <c r="M72" s="1">
        <f t="shared" si="4"/>
        <v>0.40028355387523629</v>
      </c>
      <c r="N72" s="1">
        <f t="shared" si="2"/>
        <v>7.4468684183851608E-2</v>
      </c>
      <c r="O72" s="1">
        <f t="shared" si="5"/>
        <v>0.21203871748336359</v>
      </c>
      <c r="P72" s="1">
        <f t="shared" si="6"/>
        <v>0.39927404718693282</v>
      </c>
    </row>
    <row r="73" spans="10:16" x14ac:dyDescent="0.2">
      <c r="J73" t="s">
        <v>93</v>
      </c>
      <c r="K73" s="1">
        <f t="shared" si="1"/>
        <v>8.3591797404318102E-2</v>
      </c>
      <c r="L73" s="1">
        <f t="shared" si="3"/>
        <v>9.7262247838616714E-2</v>
      </c>
      <c r="M73" s="1">
        <f t="shared" si="4"/>
        <v>0.6556195965417867</v>
      </c>
      <c r="N73" s="1">
        <f t="shared" si="2"/>
        <v>8.6288842086294476E-2</v>
      </c>
      <c r="O73" s="1">
        <f t="shared" si="5"/>
        <v>0.10624551328068917</v>
      </c>
      <c r="P73" s="1">
        <f t="shared" si="6"/>
        <v>0.75096260523396197</v>
      </c>
    </row>
    <row r="74" spans="10:16" x14ac:dyDescent="0.2">
      <c r="J74" t="s">
        <v>94</v>
      </c>
      <c r="K74" s="1">
        <f t="shared" si="1"/>
        <v>0.23008822909452256</v>
      </c>
      <c r="L74" s="1">
        <f t="shared" si="3"/>
        <v>0.42612223530951449</v>
      </c>
      <c r="M74" s="1">
        <f t="shared" si="4"/>
        <v>0.49064258604894645</v>
      </c>
      <c r="N74" s="1">
        <f t="shared" si="2"/>
        <v>0.19071619232112086</v>
      </c>
      <c r="O74" s="1">
        <f t="shared" si="5"/>
        <v>0.40024212360114564</v>
      </c>
      <c r="P74" s="1">
        <f t="shared" si="6"/>
        <v>0.50346945404080667</v>
      </c>
    </row>
    <row r="75" spans="10:16" x14ac:dyDescent="0.2">
      <c r="J75" t="s">
        <v>90</v>
      </c>
      <c r="K75" s="1">
        <f t="shared" si="1"/>
        <v>2.7462434882110271E-2</v>
      </c>
      <c r="L75" s="1">
        <f t="shared" si="3"/>
        <v>0.30921052631578949</v>
      </c>
      <c r="M75" s="1">
        <f t="shared" si="4"/>
        <v>0.38267543859649122</v>
      </c>
      <c r="N75" s="1">
        <f t="shared" si="2"/>
        <v>3.2059151471466062E-2</v>
      </c>
      <c r="O75" s="1">
        <f t="shared" si="5"/>
        <v>0.30142279992973825</v>
      </c>
      <c r="P75" s="1">
        <f t="shared" si="6"/>
        <v>0.37396803091515896</v>
      </c>
    </row>
    <row r="76" spans="10:16" x14ac:dyDescent="0.2">
      <c r="J76" t="s">
        <v>89</v>
      </c>
      <c r="K76" s="1">
        <f t="shared" si="1"/>
        <v>7.3082598090878984E-2</v>
      </c>
      <c r="L76" s="1">
        <f t="shared" si="3"/>
        <v>0.48949320148331271</v>
      </c>
      <c r="M76" s="1">
        <f t="shared" si="4"/>
        <v>0.58426040379068811</v>
      </c>
      <c r="N76" s="1">
        <f t="shared" si="2"/>
        <v>0.10727117097838697</v>
      </c>
      <c r="O76" s="1">
        <f t="shared" si="5"/>
        <v>0.44007559451939732</v>
      </c>
      <c r="P76" s="1">
        <f t="shared" si="6"/>
        <v>0.52664181846816105</v>
      </c>
    </row>
    <row r="77" spans="10:16" x14ac:dyDescent="0.2">
      <c r="J77" t="s">
        <v>92</v>
      </c>
      <c r="K77" s="1">
        <f t="shared" si="1"/>
        <v>5.8417898762383692E-3</v>
      </c>
      <c r="L77" s="1">
        <f t="shared" si="3"/>
        <v>0.55154639175257736</v>
      </c>
      <c r="M77" s="1">
        <f t="shared" si="4"/>
        <v>0.5</v>
      </c>
      <c r="N77" s="1">
        <f t="shared" si="2"/>
        <v>7.0166349435177777E-3</v>
      </c>
      <c r="O77" s="1">
        <f t="shared" si="5"/>
        <v>0.4767255216693419</v>
      </c>
      <c r="P77" s="1">
        <f t="shared" si="6"/>
        <v>0.50802568218298561</v>
      </c>
    </row>
    <row r="78" spans="10:16" x14ac:dyDescent="0.2">
      <c r="J78" t="s">
        <v>91</v>
      </c>
      <c r="K78" s="1">
        <f t="shared" si="1"/>
        <v>0.13409015628293536</v>
      </c>
      <c r="L78" s="1">
        <f t="shared" si="3"/>
        <v>0.56119470020211093</v>
      </c>
      <c r="M78" s="1">
        <f t="shared" si="4"/>
        <v>0.66539411632607226</v>
      </c>
      <c r="N78" s="1">
        <f t="shared" si="2"/>
        <v>0.10397684397842075</v>
      </c>
      <c r="O78" s="1">
        <f t="shared" si="5"/>
        <v>0.52626733102253032</v>
      </c>
      <c r="P78" s="1">
        <f t="shared" si="6"/>
        <v>0.65283795493934138</v>
      </c>
    </row>
    <row r="79" spans="10:16" x14ac:dyDescent="0.2">
      <c r="J79" t="s">
        <v>97</v>
      </c>
      <c r="K79" s="1">
        <f t="shared" si="1"/>
        <v>0.32156945406365744</v>
      </c>
      <c r="L79" s="1">
        <f t="shared" si="3"/>
        <v>0.57786309579548645</v>
      </c>
      <c r="M79" s="1">
        <f t="shared" si="4"/>
        <v>0.14673658582264257</v>
      </c>
      <c r="N79" s="1">
        <f t="shared" si="2"/>
        <v>0.29474371825338724</v>
      </c>
      <c r="O79" s="1">
        <f t="shared" si="5"/>
        <v>0.56218952999617888</v>
      </c>
      <c r="P79" s="1">
        <f t="shared" si="6"/>
        <v>0.16444401987008025</v>
      </c>
    </row>
    <row r="80" spans="10:16" x14ac:dyDescent="0.2">
      <c r="J80" t="s">
        <v>100</v>
      </c>
      <c r="K80" s="1">
        <f t="shared" si="1"/>
        <v>1</v>
      </c>
      <c r="L80" s="1">
        <f t="shared" si="3"/>
        <v>0.46905959227920141</v>
      </c>
      <c r="M80" s="1">
        <f t="shared" si="4"/>
        <v>0.41491764280767263</v>
      </c>
      <c r="N80" s="1">
        <f t="shared" si="2"/>
        <v>1</v>
      </c>
      <c r="O80" s="1">
        <f t="shared" si="5"/>
        <v>0.44061201274932704</v>
      </c>
      <c r="P80" s="1">
        <f t="shared" si="6"/>
        <v>0.44633907353388369</v>
      </c>
    </row>
    <row r="81" spans="10:16" x14ac:dyDescent="0.2">
      <c r="J81" t="s">
        <v>99</v>
      </c>
      <c r="K81">
        <v>4965</v>
      </c>
      <c r="L81">
        <v>2416</v>
      </c>
      <c r="M81">
        <v>2410</v>
      </c>
      <c r="N81">
        <v>26642</v>
      </c>
      <c r="O81">
        <v>13340</v>
      </c>
      <c r="P81">
        <v>14927</v>
      </c>
    </row>
  </sheetData>
  <mergeCells count="2">
    <mergeCell ref="B2:D2"/>
    <mergeCell ref="E2:G2"/>
  </mergeCells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1"/>
  <sheetViews>
    <sheetView showGridLines="0" workbookViewId="0">
      <selection activeCell="A24" sqref="A24"/>
    </sheetView>
  </sheetViews>
  <sheetFormatPr baseColWidth="10" defaultColWidth="11.42578125" defaultRowHeight="12.75" x14ac:dyDescent="0.2"/>
  <cols>
    <col min="1" max="1" width="25" customWidth="1"/>
    <col min="2" max="2" width="8.7109375" customWidth="1"/>
    <col min="3" max="10" width="6.85546875" customWidth="1"/>
    <col min="11" max="11" width="8.85546875" customWidth="1"/>
    <col min="12" max="12" width="74.140625" bestFit="1" customWidth="1"/>
    <col min="13" max="13" width="115" customWidth="1"/>
    <col min="14" max="14" width="14.7109375" bestFit="1" customWidth="1"/>
    <col min="15" max="15" width="9.28515625" bestFit="1" customWidth="1"/>
    <col min="16" max="16" width="10.85546875" bestFit="1" customWidth="1"/>
    <col min="17" max="17" width="9.7109375" bestFit="1" customWidth="1"/>
    <col min="18" max="18" width="7.28515625" customWidth="1"/>
    <col min="19" max="19" width="11.42578125" customWidth="1"/>
    <col min="20" max="20" width="19.85546875" bestFit="1" customWidth="1"/>
    <col min="21" max="22" width="10.7109375" bestFit="1" customWidth="1"/>
    <col min="23" max="23" width="7.7109375" bestFit="1" customWidth="1"/>
    <col min="24" max="24" width="6.5703125" bestFit="1" customWidth="1"/>
    <col min="25" max="25" width="6" bestFit="1" customWidth="1"/>
    <col min="28" max="28" width="74.140625" bestFit="1" customWidth="1"/>
    <col min="29" max="29" width="10.140625" bestFit="1" customWidth="1"/>
    <col min="30" max="30" width="7.85546875" bestFit="1" customWidth="1"/>
    <col min="31" max="31" width="9.7109375" bestFit="1" customWidth="1"/>
    <col min="32" max="32" width="5.85546875" bestFit="1" customWidth="1"/>
    <col min="33" max="33" width="7.140625" customWidth="1"/>
    <col min="34" max="34" width="11.140625" customWidth="1"/>
    <col min="35" max="35" width="19.85546875" bestFit="1" customWidth="1"/>
    <col min="36" max="37" width="10.7109375" bestFit="1" customWidth="1"/>
    <col min="38" max="38" width="7.7109375" bestFit="1" customWidth="1"/>
    <col min="40" max="40" width="6" bestFit="1" customWidth="1"/>
  </cols>
  <sheetData>
    <row r="1" spans="1:10" ht="5.0999999999999996" customHeight="1" thickBo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ht="33" customHeight="1" x14ac:dyDescent="0.35">
      <c r="A2" s="20"/>
      <c r="B2" s="16" t="s">
        <v>160</v>
      </c>
      <c r="C2" s="16" t="s">
        <v>182</v>
      </c>
      <c r="D2" s="16" t="s">
        <v>180</v>
      </c>
      <c r="E2" s="16" t="s">
        <v>181</v>
      </c>
      <c r="F2" s="16" t="s">
        <v>197</v>
      </c>
      <c r="G2" s="16" t="s">
        <v>196</v>
      </c>
      <c r="H2" s="16" t="s">
        <v>179</v>
      </c>
      <c r="I2" s="16" t="s">
        <v>198</v>
      </c>
      <c r="J2" s="16" t="s">
        <v>3</v>
      </c>
    </row>
    <row r="3" spans="1:10" ht="14.1" customHeight="1" x14ac:dyDescent="0.2">
      <c r="A3" s="21" t="s">
        <v>155</v>
      </c>
      <c r="B3" s="23">
        <v>1.2712300566134843E-2</v>
      </c>
      <c r="C3" s="23">
        <v>2.7578198708179112E-3</v>
      </c>
      <c r="D3" s="23">
        <v>2.4154589371980675E-3</v>
      </c>
      <c r="E3" s="23">
        <v>4.4843049327354261E-4</v>
      </c>
      <c r="F3" s="23">
        <v>0</v>
      </c>
      <c r="G3" s="23">
        <v>5.6899004267425323E-3</v>
      </c>
      <c r="H3" s="23">
        <v>4.7846889952153108E-3</v>
      </c>
      <c r="I3" s="23">
        <v>5.4945054945054949E-3</v>
      </c>
      <c r="J3" s="23">
        <v>8.5820109006594595E-3</v>
      </c>
    </row>
    <row r="4" spans="1:10" ht="14.1" customHeight="1" x14ac:dyDescent="0.2">
      <c r="A4" s="21" t="s">
        <v>157</v>
      </c>
      <c r="B4" s="23">
        <v>6.5311374163664435E-2</v>
      </c>
      <c r="C4" s="23">
        <v>6.1470353436388708E-2</v>
      </c>
      <c r="D4" s="23">
        <v>7.3884626314293836E-2</v>
      </c>
      <c r="E4" s="23">
        <v>4.7533632286995517E-2</v>
      </c>
      <c r="F4" s="23">
        <v>4.3942992874109264E-2</v>
      </c>
      <c r="G4" s="23">
        <v>5.1209103840682786E-2</v>
      </c>
      <c r="H4" s="23">
        <v>5.9808612440191387E-2</v>
      </c>
      <c r="I4" s="23">
        <v>4.8273155416012556E-2</v>
      </c>
      <c r="J4" s="23">
        <v>6.371766689752778E-2</v>
      </c>
    </row>
    <row r="5" spans="1:10" ht="14.1" customHeight="1" x14ac:dyDescent="0.2">
      <c r="A5" s="21" t="s">
        <v>82</v>
      </c>
      <c r="B5" s="23">
        <v>4.9202264539372105E-2</v>
      </c>
      <c r="C5" s="23">
        <v>0.1320850569707526</v>
      </c>
      <c r="D5" s="23">
        <v>0.21682296106848536</v>
      </c>
      <c r="E5" s="23">
        <v>2.1076233183856503E-2</v>
      </c>
      <c r="F5" s="23">
        <v>4.2755344418052253E-2</v>
      </c>
      <c r="G5" s="23">
        <v>2.7027027027027029E-2</v>
      </c>
      <c r="H5" s="23">
        <v>2.8708133971291867E-2</v>
      </c>
      <c r="I5" s="23">
        <v>7.0643642072213506E-2</v>
      </c>
      <c r="J5" s="23">
        <v>8.3591797404318102E-2</v>
      </c>
    </row>
    <row r="6" spans="1:10" ht="14.1" customHeight="1" x14ac:dyDescent="0.2">
      <c r="A6" s="21" t="s">
        <v>186</v>
      </c>
    </row>
    <row r="7" spans="1:10" ht="14.1" customHeight="1" x14ac:dyDescent="0.2">
      <c r="A7" s="21" t="s">
        <v>187</v>
      </c>
      <c r="B7" s="23">
        <v>0.20030880082346886</v>
      </c>
      <c r="C7" s="23">
        <v>0.272080702518325</v>
      </c>
      <c r="D7" s="23">
        <v>0.30988917306052854</v>
      </c>
      <c r="E7" s="23">
        <v>0.17982062780269059</v>
      </c>
      <c r="F7" s="23">
        <v>0.31947743467933493</v>
      </c>
      <c r="G7" s="23">
        <v>0.1763869132290185</v>
      </c>
      <c r="H7" s="23">
        <v>0.22727272727272727</v>
      </c>
      <c r="I7" s="23">
        <v>0.26648351648351648</v>
      </c>
      <c r="J7" s="23">
        <v>0.23008822909452256</v>
      </c>
    </row>
    <row r="8" spans="1:10" ht="14.1" customHeight="1" x14ac:dyDescent="0.2">
      <c r="A8" s="21" t="s">
        <v>84</v>
      </c>
      <c r="B8" s="23">
        <v>2.8975810602161606E-2</v>
      </c>
      <c r="C8" s="23">
        <v>2.5328398287248713E-2</v>
      </c>
      <c r="D8" s="23">
        <v>1.3498152884342142E-2</v>
      </c>
      <c r="E8" s="23">
        <v>3.8565022421524667E-2</v>
      </c>
      <c r="F8" s="23">
        <v>2.8503562945368172E-2</v>
      </c>
      <c r="G8" s="23">
        <v>4.9786628733997154E-2</v>
      </c>
      <c r="H8" s="23">
        <v>3.3492822966507178E-2</v>
      </c>
      <c r="I8" s="23">
        <v>3.7284144427001571E-2</v>
      </c>
      <c r="J8" s="23">
        <v>2.7462434882110271E-2</v>
      </c>
    </row>
    <row r="9" spans="1:10" ht="14.1" customHeight="1" x14ac:dyDescent="0.2">
      <c r="A9" s="21" t="s">
        <v>188</v>
      </c>
    </row>
    <row r="10" spans="1:10" ht="14.1" customHeight="1" x14ac:dyDescent="0.2">
      <c r="A10" s="21" t="s">
        <v>189</v>
      </c>
      <c r="B10" s="23">
        <v>5.1930005146680391E-2</v>
      </c>
      <c r="C10" s="23">
        <v>0.10291022570578416</v>
      </c>
      <c r="D10" s="23">
        <v>3.4811025859619212E-2</v>
      </c>
      <c r="E10" s="23">
        <v>0.2147982062780269</v>
      </c>
      <c r="F10" s="23">
        <v>0.16745843230403801</v>
      </c>
      <c r="G10" s="23">
        <v>0.20056899004267426</v>
      </c>
      <c r="H10" s="23">
        <v>0.12679425837320574</v>
      </c>
      <c r="I10" s="23">
        <v>0.14089481946624804</v>
      </c>
      <c r="J10" s="23">
        <v>7.3082598090878984E-2</v>
      </c>
    </row>
    <row r="11" spans="1:10" ht="14.1" customHeight="1" x14ac:dyDescent="0.2">
      <c r="A11" s="21" t="s">
        <v>86</v>
      </c>
      <c r="B11" s="23">
        <v>4.9922799794132784E-3</v>
      </c>
      <c r="C11" s="23">
        <v>7.0396980912983522E-3</v>
      </c>
      <c r="D11" s="23">
        <v>7.246376811594203E-3</v>
      </c>
      <c r="E11" s="23">
        <v>1.031390134529148E-2</v>
      </c>
      <c r="F11" s="23">
        <v>9.5011876484560574E-3</v>
      </c>
      <c r="G11" s="23">
        <v>7.1123755334281651E-3</v>
      </c>
      <c r="H11" s="23">
        <v>4.7846889952153108E-3</v>
      </c>
      <c r="I11" s="23">
        <v>3.1397174254317113E-3</v>
      </c>
      <c r="J11" s="23">
        <v>5.8417898762383692E-3</v>
      </c>
    </row>
    <row r="12" spans="1:10" ht="14.1" customHeight="1" x14ac:dyDescent="0.2">
      <c r="A12" s="21" t="s">
        <v>190</v>
      </c>
    </row>
    <row r="13" spans="1:10" ht="14.1" customHeight="1" x14ac:dyDescent="0.2">
      <c r="A13" s="21" t="s">
        <v>191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4.1" customHeight="1" x14ac:dyDescent="0.2">
      <c r="A14" s="21" t="s">
        <v>192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4.1" customHeight="1" x14ac:dyDescent="0.2">
      <c r="A15" s="21" t="s">
        <v>178</v>
      </c>
      <c r="B15" s="23">
        <v>7.6685537828100878E-2</v>
      </c>
      <c r="C15" s="23">
        <v>0.21503737571667028</v>
      </c>
      <c r="D15" s="23">
        <v>0.17590224495595339</v>
      </c>
      <c r="E15" s="23">
        <v>0.36816143497757847</v>
      </c>
      <c r="F15" s="23">
        <v>0.15795724465558195</v>
      </c>
      <c r="G15" s="23">
        <v>0.32574679943100998</v>
      </c>
      <c r="H15" s="23">
        <v>0.23684210526315788</v>
      </c>
      <c r="I15" s="23">
        <v>0.17386185243328101</v>
      </c>
      <c r="J15" s="23">
        <v>0.13409015628293536</v>
      </c>
    </row>
    <row r="16" spans="1:10" ht="14.1" customHeight="1" x14ac:dyDescent="0.2">
      <c r="A16" s="21" t="s">
        <v>193</v>
      </c>
    </row>
    <row r="17" spans="1:40" ht="14.1" customHeight="1" x14ac:dyDescent="0.2">
      <c r="A17" t="s">
        <v>194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40" ht="14.1" customHeight="1" x14ac:dyDescent="0.2">
      <c r="A18" s="21" t="s">
        <v>195</v>
      </c>
      <c r="B18" s="23">
        <v>0.4689655172413793</v>
      </c>
      <c r="C18" s="23">
        <v>0.11372378256767544</v>
      </c>
      <c r="D18" s="23">
        <v>0.11977834612105712</v>
      </c>
      <c r="E18" s="23">
        <v>7.1748878923766815E-2</v>
      </c>
      <c r="F18" s="23">
        <v>0.15914489311163896</v>
      </c>
      <c r="G18" s="23">
        <v>0.10099573257467995</v>
      </c>
      <c r="H18" s="23">
        <v>0.20813397129186603</v>
      </c>
      <c r="I18" s="23">
        <v>0.10675039246467818</v>
      </c>
      <c r="J18" s="23">
        <v>0.32156945406365744</v>
      </c>
    </row>
    <row r="19" spans="1:40" ht="14.1" customHeight="1" x14ac:dyDescent="0.2">
      <c r="A19" s="21" t="s">
        <v>79</v>
      </c>
      <c r="B19" s="23">
        <v>4.0916109109624295E-2</v>
      </c>
      <c r="C19" s="23">
        <v>6.7566586835038828E-2</v>
      </c>
      <c r="D19" s="23">
        <v>4.5751633986928102E-2</v>
      </c>
      <c r="E19" s="23">
        <v>4.7533632286995517E-2</v>
      </c>
      <c r="F19" s="23">
        <v>7.1258907363420429E-2</v>
      </c>
      <c r="G19" s="23">
        <v>5.5476529160739689E-2</v>
      </c>
      <c r="H19" s="23">
        <v>6.9377990430622011E-2</v>
      </c>
      <c r="I19" s="23">
        <v>0.14717425431711145</v>
      </c>
      <c r="J19" s="23">
        <v>5.1973862507151677E-2</v>
      </c>
    </row>
    <row r="20" spans="1:40" ht="14.1" customHeight="1" x14ac:dyDescent="0.2">
      <c r="A20" s="25" t="s">
        <v>3</v>
      </c>
      <c r="B20" s="26">
        <v>1</v>
      </c>
      <c r="C20" s="26">
        <v>1</v>
      </c>
      <c r="D20" s="26">
        <v>1</v>
      </c>
      <c r="E20" s="26">
        <v>1</v>
      </c>
      <c r="F20" s="26">
        <v>1</v>
      </c>
      <c r="G20" s="26">
        <v>1</v>
      </c>
      <c r="H20" s="26">
        <v>1</v>
      </c>
      <c r="I20" s="26">
        <v>1</v>
      </c>
      <c r="J20" s="26">
        <v>1</v>
      </c>
    </row>
    <row r="21" spans="1:40" ht="5.0999999999999996" customHeight="1" thickBo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40" ht="5.0999999999999996" customHeight="1" x14ac:dyDescent="0.2"/>
    <row r="24" spans="1:40" x14ac:dyDescent="0.2">
      <c r="R24" t="s">
        <v>111</v>
      </c>
    </row>
    <row r="25" spans="1:40" x14ac:dyDescent="0.2">
      <c r="L25" t="s">
        <v>1</v>
      </c>
      <c r="AG25" t="s">
        <v>111</v>
      </c>
    </row>
    <row r="26" spans="1:40" x14ac:dyDescent="0.2">
      <c r="S26" t="s">
        <v>49</v>
      </c>
    </row>
    <row r="27" spans="1:40" x14ac:dyDescent="0.2">
      <c r="N27" t="s">
        <v>50</v>
      </c>
      <c r="O27" t="s">
        <v>51</v>
      </c>
      <c r="P27" t="s">
        <v>52</v>
      </c>
      <c r="Q27" t="s">
        <v>53</v>
      </c>
      <c r="R27" t="s">
        <v>54</v>
      </c>
      <c r="S27" t="s">
        <v>55</v>
      </c>
      <c r="T27" t="s">
        <v>56</v>
      </c>
      <c r="U27" t="s">
        <v>57</v>
      </c>
      <c r="V27" t="s">
        <v>58</v>
      </c>
      <c r="W27" t="s">
        <v>59</v>
      </c>
      <c r="X27" t="s">
        <v>60</v>
      </c>
      <c r="Y27" t="s">
        <v>3</v>
      </c>
      <c r="AH27" t="s">
        <v>49</v>
      </c>
    </row>
    <row r="28" spans="1:40" x14ac:dyDescent="0.2">
      <c r="L28" t="s">
        <v>77</v>
      </c>
      <c r="M28" t="s">
        <v>78</v>
      </c>
      <c r="N28">
        <v>247</v>
      </c>
      <c r="O28">
        <v>17</v>
      </c>
      <c r="P28">
        <v>1</v>
      </c>
      <c r="Q28">
        <v>0</v>
      </c>
      <c r="R28">
        <v>4</v>
      </c>
      <c r="S28">
        <v>2</v>
      </c>
      <c r="T28">
        <v>0</v>
      </c>
      <c r="U28">
        <v>1</v>
      </c>
      <c r="V28">
        <v>1</v>
      </c>
      <c r="W28">
        <v>0</v>
      </c>
      <c r="X28">
        <v>12</v>
      </c>
      <c r="Y28">
        <v>285</v>
      </c>
      <c r="AC28" t="s">
        <v>50</v>
      </c>
      <c r="AD28" t="s">
        <v>51</v>
      </c>
      <c r="AE28" t="s">
        <v>52</v>
      </c>
      <c r="AF28" t="s">
        <v>53</v>
      </c>
      <c r="AG28" t="s">
        <v>54</v>
      </c>
      <c r="AH28" t="s">
        <v>55</v>
      </c>
      <c r="AI28" t="s">
        <v>56</v>
      </c>
      <c r="AJ28" t="s">
        <v>57</v>
      </c>
      <c r="AK28" t="s">
        <v>58</v>
      </c>
      <c r="AL28" t="s">
        <v>59</v>
      </c>
      <c r="AM28" t="s">
        <v>60</v>
      </c>
      <c r="AN28" t="s">
        <v>3</v>
      </c>
    </row>
    <row r="29" spans="1:40" x14ac:dyDescent="0.2">
      <c r="M29" t="s">
        <v>79</v>
      </c>
      <c r="N29">
        <v>795</v>
      </c>
      <c r="O29">
        <v>322</v>
      </c>
      <c r="P29">
        <v>106</v>
      </c>
      <c r="Q29">
        <v>60</v>
      </c>
      <c r="R29">
        <v>39</v>
      </c>
      <c r="S29">
        <v>29</v>
      </c>
      <c r="T29">
        <v>16</v>
      </c>
      <c r="U29">
        <v>11</v>
      </c>
      <c r="V29">
        <v>9</v>
      </c>
      <c r="W29">
        <v>11</v>
      </c>
      <c r="X29">
        <v>328</v>
      </c>
      <c r="Y29">
        <v>1726</v>
      </c>
      <c r="AB29" t="s">
        <v>78</v>
      </c>
      <c r="AC29">
        <v>247</v>
      </c>
      <c r="AD29">
        <v>17</v>
      </c>
      <c r="AE29">
        <v>1</v>
      </c>
      <c r="AF29">
        <v>0</v>
      </c>
      <c r="AG29">
        <v>4</v>
      </c>
      <c r="AH29">
        <v>2</v>
      </c>
      <c r="AI29">
        <v>0</v>
      </c>
      <c r="AJ29">
        <v>1</v>
      </c>
      <c r="AK29">
        <v>1</v>
      </c>
      <c r="AL29">
        <v>0</v>
      </c>
      <c r="AM29">
        <v>12</v>
      </c>
      <c r="AN29">
        <v>285</v>
      </c>
    </row>
    <row r="30" spans="1:40" x14ac:dyDescent="0.2">
      <c r="M30" t="s">
        <v>81</v>
      </c>
      <c r="N30">
        <v>1269</v>
      </c>
      <c r="O30">
        <v>520</v>
      </c>
      <c r="P30">
        <v>106</v>
      </c>
      <c r="Q30">
        <v>37</v>
      </c>
      <c r="R30">
        <v>36</v>
      </c>
      <c r="S30">
        <v>25</v>
      </c>
      <c r="T30">
        <v>4</v>
      </c>
      <c r="U30">
        <v>8</v>
      </c>
      <c r="V30">
        <v>5</v>
      </c>
      <c r="W30">
        <v>10</v>
      </c>
      <c r="X30">
        <v>96</v>
      </c>
      <c r="Y30">
        <v>2116</v>
      </c>
      <c r="AB30" t="s">
        <v>79</v>
      </c>
      <c r="AC30">
        <v>795</v>
      </c>
      <c r="AD30">
        <v>322</v>
      </c>
      <c r="AE30">
        <v>106</v>
      </c>
      <c r="AF30">
        <v>60</v>
      </c>
      <c r="AG30">
        <v>39</v>
      </c>
      <c r="AH30">
        <v>29</v>
      </c>
      <c r="AI30">
        <v>16</v>
      </c>
      <c r="AJ30">
        <v>11</v>
      </c>
      <c r="AK30">
        <v>9</v>
      </c>
      <c r="AL30">
        <v>11</v>
      </c>
      <c r="AM30">
        <v>328</v>
      </c>
      <c r="AN30">
        <v>1726</v>
      </c>
    </row>
    <row r="31" spans="1:40" x14ac:dyDescent="0.2">
      <c r="M31" t="s">
        <v>82</v>
      </c>
      <c r="N31">
        <v>956</v>
      </c>
      <c r="O31">
        <v>1526</v>
      </c>
      <c r="P31">
        <v>47</v>
      </c>
      <c r="Q31">
        <v>36</v>
      </c>
      <c r="R31">
        <v>19</v>
      </c>
      <c r="S31">
        <v>12</v>
      </c>
      <c r="T31">
        <v>0</v>
      </c>
      <c r="U31">
        <v>3</v>
      </c>
      <c r="V31">
        <v>37</v>
      </c>
      <c r="W31">
        <v>9</v>
      </c>
      <c r="X31">
        <v>131</v>
      </c>
      <c r="Y31">
        <v>2776</v>
      </c>
      <c r="AB31" t="s">
        <v>81</v>
      </c>
      <c r="AC31">
        <v>1269</v>
      </c>
      <c r="AD31">
        <v>520</v>
      </c>
      <c r="AE31">
        <v>106</v>
      </c>
      <c r="AF31">
        <v>37</v>
      </c>
      <c r="AG31">
        <v>36</v>
      </c>
      <c r="AH31">
        <v>25</v>
      </c>
      <c r="AI31">
        <v>4</v>
      </c>
      <c r="AJ31">
        <v>8</v>
      </c>
      <c r="AK31">
        <v>5</v>
      </c>
      <c r="AL31">
        <v>10</v>
      </c>
      <c r="AM31">
        <v>96</v>
      </c>
      <c r="AN31">
        <v>2116</v>
      </c>
    </row>
    <row r="32" spans="1:40" x14ac:dyDescent="0.2">
      <c r="M32" t="s">
        <v>83</v>
      </c>
      <c r="N32">
        <v>3892</v>
      </c>
      <c r="O32">
        <v>2181</v>
      </c>
      <c r="P32">
        <v>401</v>
      </c>
      <c r="Q32">
        <v>269</v>
      </c>
      <c r="R32">
        <v>124</v>
      </c>
      <c r="S32">
        <v>95</v>
      </c>
      <c r="T32">
        <v>21</v>
      </c>
      <c r="U32">
        <v>31</v>
      </c>
      <c r="V32">
        <v>55</v>
      </c>
      <c r="W32">
        <v>10</v>
      </c>
      <c r="X32">
        <v>562</v>
      </c>
      <c r="Y32">
        <v>7641</v>
      </c>
      <c r="AB32" t="s">
        <v>82</v>
      </c>
      <c r="AC32">
        <v>956</v>
      </c>
      <c r="AD32">
        <v>1526</v>
      </c>
      <c r="AE32">
        <v>47</v>
      </c>
      <c r="AF32">
        <v>36</v>
      </c>
      <c r="AG32">
        <v>19</v>
      </c>
      <c r="AH32">
        <v>12</v>
      </c>
      <c r="AI32">
        <v>0</v>
      </c>
      <c r="AJ32">
        <v>3</v>
      </c>
      <c r="AK32">
        <v>37</v>
      </c>
      <c r="AL32">
        <v>9</v>
      </c>
      <c r="AM32">
        <v>131</v>
      </c>
      <c r="AN32">
        <v>2776</v>
      </c>
    </row>
    <row r="33" spans="12:40" x14ac:dyDescent="0.2">
      <c r="M33" t="s">
        <v>84</v>
      </c>
      <c r="N33">
        <v>563</v>
      </c>
      <c r="O33">
        <v>95</v>
      </c>
      <c r="P33">
        <v>86</v>
      </c>
      <c r="Q33">
        <v>24</v>
      </c>
      <c r="R33">
        <v>35</v>
      </c>
      <c r="S33">
        <v>14</v>
      </c>
      <c r="T33">
        <v>20</v>
      </c>
      <c r="U33">
        <v>1</v>
      </c>
      <c r="V33">
        <v>2</v>
      </c>
      <c r="W33">
        <v>8</v>
      </c>
      <c r="X33">
        <v>64</v>
      </c>
      <c r="Y33">
        <v>912</v>
      </c>
      <c r="AB33" t="s">
        <v>83</v>
      </c>
      <c r="AC33">
        <v>3892</v>
      </c>
      <c r="AD33">
        <v>2181</v>
      </c>
      <c r="AE33">
        <v>401</v>
      </c>
      <c r="AF33">
        <v>269</v>
      </c>
      <c r="AG33">
        <v>124</v>
      </c>
      <c r="AH33">
        <v>95</v>
      </c>
      <c r="AI33">
        <v>21</v>
      </c>
      <c r="AJ33">
        <v>31</v>
      </c>
      <c r="AK33">
        <v>55</v>
      </c>
      <c r="AL33">
        <v>10</v>
      </c>
      <c r="AM33">
        <v>562</v>
      </c>
      <c r="AN33">
        <v>7641</v>
      </c>
    </row>
    <row r="34" spans="12:40" x14ac:dyDescent="0.2">
      <c r="M34" t="s">
        <v>85</v>
      </c>
      <c r="N34">
        <v>1009</v>
      </c>
      <c r="O34">
        <v>245</v>
      </c>
      <c r="P34">
        <v>479</v>
      </c>
      <c r="Q34">
        <v>141</v>
      </c>
      <c r="R34">
        <v>141</v>
      </c>
      <c r="S34">
        <v>53</v>
      </c>
      <c r="T34">
        <v>57</v>
      </c>
      <c r="U34">
        <v>12</v>
      </c>
      <c r="V34">
        <v>2</v>
      </c>
      <c r="W34">
        <v>21</v>
      </c>
      <c r="X34">
        <v>267</v>
      </c>
      <c r="Y34">
        <v>2427</v>
      </c>
      <c r="AB34" t="s">
        <v>84</v>
      </c>
      <c r="AC34">
        <v>563</v>
      </c>
      <c r="AD34">
        <v>95</v>
      </c>
      <c r="AE34">
        <v>86</v>
      </c>
      <c r="AF34">
        <v>24</v>
      </c>
      <c r="AG34">
        <v>35</v>
      </c>
      <c r="AH34">
        <v>14</v>
      </c>
      <c r="AI34">
        <v>20</v>
      </c>
      <c r="AJ34">
        <v>1</v>
      </c>
      <c r="AK34">
        <v>2</v>
      </c>
      <c r="AL34">
        <v>8</v>
      </c>
      <c r="AM34">
        <v>64</v>
      </c>
      <c r="AN34">
        <v>912</v>
      </c>
    </row>
    <row r="35" spans="12:40" x14ac:dyDescent="0.2">
      <c r="M35" t="s">
        <v>86</v>
      </c>
      <c r="N35">
        <v>97</v>
      </c>
      <c r="O35">
        <v>51</v>
      </c>
      <c r="P35">
        <v>23</v>
      </c>
      <c r="Q35">
        <v>8</v>
      </c>
      <c r="R35">
        <v>5</v>
      </c>
      <c r="S35">
        <v>2</v>
      </c>
      <c r="T35">
        <v>0</v>
      </c>
      <c r="U35">
        <v>0</v>
      </c>
      <c r="V35">
        <v>1</v>
      </c>
      <c r="W35">
        <v>0</v>
      </c>
      <c r="X35">
        <v>7</v>
      </c>
      <c r="Y35">
        <v>194</v>
      </c>
      <c r="AB35" t="s">
        <v>85</v>
      </c>
      <c r="AC35">
        <v>1009</v>
      </c>
      <c r="AD35">
        <v>245</v>
      </c>
      <c r="AE35">
        <v>479</v>
      </c>
      <c r="AF35">
        <v>141</v>
      </c>
      <c r="AG35">
        <v>141</v>
      </c>
      <c r="AH35">
        <v>53</v>
      </c>
      <c r="AI35">
        <v>57</v>
      </c>
      <c r="AJ35">
        <v>12</v>
      </c>
      <c r="AK35">
        <v>2</v>
      </c>
      <c r="AL35">
        <v>21</v>
      </c>
      <c r="AM35">
        <v>267</v>
      </c>
      <c r="AN35">
        <v>2427</v>
      </c>
    </row>
    <row r="36" spans="12:40" x14ac:dyDescent="0.2">
      <c r="M36" t="s">
        <v>87</v>
      </c>
      <c r="N36">
        <v>1490</v>
      </c>
      <c r="O36">
        <v>1238</v>
      </c>
      <c r="P36">
        <v>821</v>
      </c>
      <c r="Q36">
        <v>133</v>
      </c>
      <c r="R36">
        <v>229</v>
      </c>
      <c r="S36">
        <v>99</v>
      </c>
      <c r="T36">
        <v>24</v>
      </c>
      <c r="U36">
        <v>19</v>
      </c>
      <c r="V36">
        <v>28</v>
      </c>
      <c r="W36">
        <v>28</v>
      </c>
      <c r="X36">
        <v>344</v>
      </c>
      <c r="Y36">
        <v>4453</v>
      </c>
      <c r="AB36" t="s">
        <v>86</v>
      </c>
      <c r="AC36">
        <v>97</v>
      </c>
      <c r="AD36">
        <v>51</v>
      </c>
      <c r="AE36">
        <v>23</v>
      </c>
      <c r="AF36">
        <v>8</v>
      </c>
      <c r="AG36">
        <v>5</v>
      </c>
      <c r="AH36">
        <v>2</v>
      </c>
      <c r="AI36">
        <v>0</v>
      </c>
      <c r="AJ36">
        <v>0</v>
      </c>
      <c r="AK36">
        <v>1</v>
      </c>
      <c r="AL36">
        <v>0</v>
      </c>
      <c r="AM36">
        <v>7</v>
      </c>
      <c r="AN36">
        <v>194</v>
      </c>
    </row>
    <row r="37" spans="12:40" x14ac:dyDescent="0.2">
      <c r="M37" t="s">
        <v>88</v>
      </c>
      <c r="N37">
        <v>9112</v>
      </c>
      <c r="O37">
        <v>843</v>
      </c>
      <c r="P37">
        <v>160</v>
      </c>
      <c r="Q37">
        <v>134</v>
      </c>
      <c r="R37">
        <v>71</v>
      </c>
      <c r="S37">
        <v>87</v>
      </c>
      <c r="T37">
        <v>32</v>
      </c>
      <c r="U37">
        <v>21</v>
      </c>
      <c r="V37">
        <v>19</v>
      </c>
      <c r="W37">
        <v>15</v>
      </c>
      <c r="X37">
        <v>185</v>
      </c>
      <c r="Y37">
        <v>10679</v>
      </c>
      <c r="AB37" t="s">
        <v>87</v>
      </c>
      <c r="AC37">
        <v>1490</v>
      </c>
      <c r="AD37">
        <v>1238</v>
      </c>
      <c r="AE37">
        <v>821</v>
      </c>
      <c r="AF37">
        <v>133</v>
      </c>
      <c r="AG37">
        <v>229</v>
      </c>
      <c r="AH37">
        <v>99</v>
      </c>
      <c r="AI37">
        <v>24</v>
      </c>
      <c r="AJ37">
        <v>19</v>
      </c>
      <c r="AK37">
        <v>28</v>
      </c>
      <c r="AL37">
        <v>28</v>
      </c>
      <c r="AM37">
        <v>344</v>
      </c>
      <c r="AN37">
        <v>4453</v>
      </c>
    </row>
    <row r="38" spans="12:40" x14ac:dyDescent="0.2">
      <c r="L38" t="s">
        <v>3</v>
      </c>
      <c r="N38">
        <v>19430</v>
      </c>
      <c r="O38">
        <v>7038</v>
      </c>
      <c r="P38">
        <v>2230</v>
      </c>
      <c r="Q38">
        <v>842</v>
      </c>
      <c r="R38">
        <v>703</v>
      </c>
      <c r="S38">
        <v>418</v>
      </c>
      <c r="T38">
        <v>174</v>
      </c>
      <c r="U38">
        <v>107</v>
      </c>
      <c r="V38">
        <v>159</v>
      </c>
      <c r="W38">
        <v>112</v>
      </c>
      <c r="X38">
        <v>1996</v>
      </c>
      <c r="Y38">
        <v>33209</v>
      </c>
      <c r="AB38" t="s">
        <v>88</v>
      </c>
      <c r="AC38">
        <v>9112</v>
      </c>
      <c r="AD38">
        <v>843</v>
      </c>
      <c r="AE38">
        <v>160</v>
      </c>
      <c r="AF38">
        <v>134</v>
      </c>
      <c r="AG38">
        <v>71</v>
      </c>
      <c r="AH38">
        <v>87</v>
      </c>
      <c r="AI38">
        <v>32</v>
      </c>
      <c r="AJ38">
        <v>21</v>
      </c>
      <c r="AK38">
        <v>19</v>
      </c>
      <c r="AL38">
        <v>15</v>
      </c>
      <c r="AM38">
        <v>185</v>
      </c>
      <c r="AN38">
        <v>10679</v>
      </c>
    </row>
    <row r="39" spans="12:40" x14ac:dyDescent="0.2">
      <c r="M39" t="s">
        <v>80</v>
      </c>
      <c r="N39">
        <v>2555</v>
      </c>
      <c r="O39">
        <v>1333</v>
      </c>
      <c r="P39">
        <v>248</v>
      </c>
      <c r="Q39">
        <v>113</v>
      </c>
      <c r="R39">
        <v>126</v>
      </c>
      <c r="S39">
        <v>86</v>
      </c>
      <c r="T39">
        <v>26</v>
      </c>
      <c r="U39">
        <v>20</v>
      </c>
      <c r="V39">
        <v>30</v>
      </c>
      <c r="W39">
        <v>12</v>
      </c>
      <c r="X39">
        <v>416</v>
      </c>
      <c r="Y39">
        <v>4965</v>
      </c>
      <c r="AC39">
        <f>SUM(AC29:AC38)</f>
        <v>19430</v>
      </c>
      <c r="AD39">
        <f t="shared" ref="AD39:AN39" si="0">SUM(AD29:AD38)</f>
        <v>7038</v>
      </c>
      <c r="AE39">
        <f t="shared" si="0"/>
        <v>2230</v>
      </c>
      <c r="AF39">
        <f t="shared" si="0"/>
        <v>842</v>
      </c>
      <c r="AG39">
        <f t="shared" si="0"/>
        <v>703</v>
      </c>
      <c r="AH39">
        <f t="shared" si="0"/>
        <v>418</v>
      </c>
      <c r="AI39">
        <f t="shared" si="0"/>
        <v>174</v>
      </c>
      <c r="AJ39">
        <f t="shared" si="0"/>
        <v>107</v>
      </c>
      <c r="AK39">
        <f t="shared" si="0"/>
        <v>159</v>
      </c>
      <c r="AL39">
        <f t="shared" si="0"/>
        <v>112</v>
      </c>
      <c r="AM39">
        <f t="shared" si="0"/>
        <v>1996</v>
      </c>
      <c r="AN39">
        <f t="shared" si="0"/>
        <v>33209</v>
      </c>
    </row>
    <row r="40" spans="12:40" x14ac:dyDescent="0.2">
      <c r="AB40" t="s">
        <v>80</v>
      </c>
      <c r="AC40">
        <v>2555</v>
      </c>
      <c r="AD40">
        <v>1333</v>
      </c>
      <c r="AE40">
        <v>248</v>
      </c>
      <c r="AF40">
        <v>113</v>
      </c>
      <c r="AG40">
        <v>126</v>
      </c>
      <c r="AH40">
        <v>86</v>
      </c>
      <c r="AI40">
        <v>26</v>
      </c>
      <c r="AJ40">
        <v>20</v>
      </c>
      <c r="AK40">
        <v>30</v>
      </c>
      <c r="AL40">
        <v>12</v>
      </c>
      <c r="AM40">
        <v>416</v>
      </c>
      <c r="AN40">
        <v>4965</v>
      </c>
    </row>
    <row r="42" spans="12:40" x14ac:dyDescent="0.2">
      <c r="S42" t="s">
        <v>49</v>
      </c>
    </row>
    <row r="43" spans="12:40" x14ac:dyDescent="0.2">
      <c r="N43" t="s">
        <v>50</v>
      </c>
      <c r="O43" t="s">
        <v>51</v>
      </c>
      <c r="P43" t="s">
        <v>52</v>
      </c>
      <c r="Q43" t="s">
        <v>53</v>
      </c>
      <c r="R43" t="s">
        <v>54</v>
      </c>
      <c r="S43" t="s">
        <v>55</v>
      </c>
      <c r="T43" t="s">
        <v>56</v>
      </c>
      <c r="U43" t="s">
        <v>57</v>
      </c>
      <c r="V43" t="s">
        <v>58</v>
      </c>
      <c r="W43" t="s">
        <v>59</v>
      </c>
      <c r="X43" t="s">
        <v>60</v>
      </c>
      <c r="Y43" t="s">
        <v>3</v>
      </c>
    </row>
    <row r="44" spans="12:40" x14ac:dyDescent="0.2">
      <c r="L44" t="s">
        <v>77</v>
      </c>
      <c r="M44" t="s">
        <v>78</v>
      </c>
      <c r="N44" s="2">
        <f t="shared" ref="N44:Y44" si="1">N28/N$38</f>
        <v>1.2712300566134843E-2</v>
      </c>
      <c r="O44" s="2">
        <f t="shared" si="1"/>
        <v>2.4154589371980675E-3</v>
      </c>
      <c r="P44" s="2">
        <f t="shared" si="1"/>
        <v>4.4843049327354261E-4</v>
      </c>
      <c r="Q44" s="2">
        <f t="shared" si="1"/>
        <v>0</v>
      </c>
      <c r="R44" s="2">
        <f t="shared" si="1"/>
        <v>5.6899004267425323E-3</v>
      </c>
      <c r="S44" s="2">
        <f t="shared" si="1"/>
        <v>4.7846889952153108E-3</v>
      </c>
      <c r="T44" s="2">
        <f t="shared" si="1"/>
        <v>0</v>
      </c>
      <c r="U44" s="2">
        <f t="shared" si="1"/>
        <v>9.3457943925233638E-3</v>
      </c>
      <c r="V44" s="2">
        <f t="shared" si="1"/>
        <v>6.2893081761006293E-3</v>
      </c>
      <c r="W44" s="2">
        <f t="shared" si="1"/>
        <v>0</v>
      </c>
      <c r="X44" s="2">
        <f t="shared" si="1"/>
        <v>6.0120240480961923E-3</v>
      </c>
      <c r="Y44" s="2">
        <f t="shared" si="1"/>
        <v>8.5820109006594595E-3</v>
      </c>
    </row>
    <row r="45" spans="12:40" x14ac:dyDescent="0.2">
      <c r="M45" t="s">
        <v>79</v>
      </c>
      <c r="N45" s="2">
        <f t="shared" ref="N45:Y45" si="2">N29/N$38</f>
        <v>4.0916109109624295E-2</v>
      </c>
      <c r="O45" s="2">
        <f t="shared" si="2"/>
        <v>4.5751633986928102E-2</v>
      </c>
      <c r="P45" s="2">
        <f t="shared" si="2"/>
        <v>4.7533632286995517E-2</v>
      </c>
      <c r="Q45" s="2">
        <f t="shared" si="2"/>
        <v>7.1258907363420429E-2</v>
      </c>
      <c r="R45" s="2">
        <f t="shared" si="2"/>
        <v>5.5476529160739689E-2</v>
      </c>
      <c r="S45" s="2">
        <f t="shared" si="2"/>
        <v>6.9377990430622011E-2</v>
      </c>
      <c r="T45" s="2">
        <f t="shared" si="2"/>
        <v>9.1954022988505746E-2</v>
      </c>
      <c r="U45" s="2">
        <f t="shared" si="2"/>
        <v>0.10280373831775701</v>
      </c>
      <c r="V45" s="2">
        <f t="shared" si="2"/>
        <v>5.6603773584905662E-2</v>
      </c>
      <c r="W45" s="2">
        <f t="shared" si="2"/>
        <v>9.8214285714285712E-2</v>
      </c>
      <c r="X45" s="2">
        <f t="shared" si="2"/>
        <v>0.16432865731462926</v>
      </c>
      <c r="Y45" s="2">
        <f t="shared" si="2"/>
        <v>5.1973862507151677E-2</v>
      </c>
    </row>
    <row r="46" spans="12:40" x14ac:dyDescent="0.2">
      <c r="M46" t="s">
        <v>81</v>
      </c>
      <c r="N46" s="2">
        <f t="shared" ref="N46:Y46" si="3">N30/N$38</f>
        <v>6.5311374163664435E-2</v>
      </c>
      <c r="O46" s="2">
        <f t="shared" si="3"/>
        <v>7.3884626314293836E-2</v>
      </c>
      <c r="P46" s="2">
        <f t="shared" si="3"/>
        <v>4.7533632286995517E-2</v>
      </c>
      <c r="Q46" s="2">
        <f t="shared" si="3"/>
        <v>4.3942992874109264E-2</v>
      </c>
      <c r="R46" s="2">
        <f t="shared" si="3"/>
        <v>5.1209103840682786E-2</v>
      </c>
      <c r="S46" s="2">
        <f t="shared" si="3"/>
        <v>5.9808612440191387E-2</v>
      </c>
      <c r="T46" s="2">
        <f t="shared" si="3"/>
        <v>2.2988505747126436E-2</v>
      </c>
      <c r="U46" s="2">
        <f t="shared" si="3"/>
        <v>7.476635514018691E-2</v>
      </c>
      <c r="V46" s="2">
        <f t="shared" si="3"/>
        <v>3.1446540880503145E-2</v>
      </c>
      <c r="W46" s="2">
        <f t="shared" si="3"/>
        <v>8.9285714285714288E-2</v>
      </c>
      <c r="X46" s="2">
        <f t="shared" si="3"/>
        <v>4.8096192384769539E-2</v>
      </c>
      <c r="Y46" s="2">
        <f t="shared" si="3"/>
        <v>6.371766689752778E-2</v>
      </c>
    </row>
    <row r="47" spans="12:40" x14ac:dyDescent="0.2">
      <c r="M47" t="s">
        <v>82</v>
      </c>
      <c r="N47" s="2">
        <f t="shared" ref="N47:Y47" si="4">N31/N$38</f>
        <v>4.9202264539372105E-2</v>
      </c>
      <c r="O47" s="2">
        <f t="shared" si="4"/>
        <v>0.21682296106848536</v>
      </c>
      <c r="P47" s="2">
        <f t="shared" si="4"/>
        <v>2.1076233183856503E-2</v>
      </c>
      <c r="Q47" s="2">
        <f t="shared" si="4"/>
        <v>4.2755344418052253E-2</v>
      </c>
      <c r="R47" s="2">
        <f t="shared" si="4"/>
        <v>2.7027027027027029E-2</v>
      </c>
      <c r="S47" s="2">
        <f t="shared" si="4"/>
        <v>2.8708133971291867E-2</v>
      </c>
      <c r="T47" s="2">
        <f t="shared" si="4"/>
        <v>0</v>
      </c>
      <c r="U47" s="2">
        <f t="shared" si="4"/>
        <v>2.8037383177570093E-2</v>
      </c>
      <c r="V47" s="2">
        <f t="shared" si="4"/>
        <v>0.23270440251572327</v>
      </c>
      <c r="W47" s="2">
        <f t="shared" si="4"/>
        <v>8.0357142857142863E-2</v>
      </c>
      <c r="X47" s="2">
        <f t="shared" si="4"/>
        <v>6.5631262525050096E-2</v>
      </c>
      <c r="Y47" s="2">
        <f t="shared" si="4"/>
        <v>8.3591797404318102E-2</v>
      </c>
    </row>
    <row r="48" spans="12:40" x14ac:dyDescent="0.2">
      <c r="M48" t="s">
        <v>83</v>
      </c>
      <c r="N48" s="2">
        <f t="shared" ref="N48:Y48" si="5">N32/N$38</f>
        <v>0.20030880082346886</v>
      </c>
      <c r="O48" s="2">
        <f t="shared" si="5"/>
        <v>0.30988917306052854</v>
      </c>
      <c r="P48" s="2">
        <f t="shared" si="5"/>
        <v>0.17982062780269059</v>
      </c>
      <c r="Q48" s="2">
        <f t="shared" si="5"/>
        <v>0.31947743467933493</v>
      </c>
      <c r="R48" s="2">
        <f t="shared" si="5"/>
        <v>0.1763869132290185</v>
      </c>
      <c r="S48" s="2">
        <f t="shared" si="5"/>
        <v>0.22727272727272727</v>
      </c>
      <c r="T48" s="2">
        <f t="shared" si="5"/>
        <v>0.1206896551724138</v>
      </c>
      <c r="U48" s="2">
        <f t="shared" si="5"/>
        <v>0.28971962616822428</v>
      </c>
      <c r="V48" s="2">
        <f t="shared" si="5"/>
        <v>0.34591194968553457</v>
      </c>
      <c r="W48" s="2">
        <f t="shared" si="5"/>
        <v>8.9285714285714288E-2</v>
      </c>
      <c r="X48" s="2">
        <f t="shared" si="5"/>
        <v>0.28156312625250501</v>
      </c>
      <c r="Y48" s="2">
        <f t="shared" si="5"/>
        <v>0.23008822909452256</v>
      </c>
    </row>
    <row r="49" spans="12:25" x14ac:dyDescent="0.2">
      <c r="M49" t="s">
        <v>84</v>
      </c>
      <c r="N49" s="2">
        <f t="shared" ref="N49:Y49" si="6">N33/N$38</f>
        <v>2.8975810602161606E-2</v>
      </c>
      <c r="O49" s="2">
        <f t="shared" si="6"/>
        <v>1.3498152884342142E-2</v>
      </c>
      <c r="P49" s="2">
        <f t="shared" si="6"/>
        <v>3.8565022421524667E-2</v>
      </c>
      <c r="Q49" s="2">
        <f t="shared" si="6"/>
        <v>2.8503562945368172E-2</v>
      </c>
      <c r="R49" s="2">
        <f t="shared" si="6"/>
        <v>4.9786628733997154E-2</v>
      </c>
      <c r="S49" s="2">
        <f t="shared" si="6"/>
        <v>3.3492822966507178E-2</v>
      </c>
      <c r="T49" s="2">
        <f t="shared" si="6"/>
        <v>0.11494252873563218</v>
      </c>
      <c r="U49" s="2">
        <f t="shared" si="6"/>
        <v>9.3457943925233638E-3</v>
      </c>
      <c r="V49" s="2">
        <f t="shared" si="6"/>
        <v>1.2578616352201259E-2</v>
      </c>
      <c r="W49" s="2">
        <f t="shared" si="6"/>
        <v>7.1428571428571425E-2</v>
      </c>
      <c r="X49" s="2">
        <f t="shared" si="6"/>
        <v>3.2064128256513023E-2</v>
      </c>
      <c r="Y49" s="2">
        <f t="shared" si="6"/>
        <v>2.7462434882110271E-2</v>
      </c>
    </row>
    <row r="50" spans="12:25" x14ac:dyDescent="0.2">
      <c r="M50" t="s">
        <v>85</v>
      </c>
      <c r="N50" s="2">
        <f t="shared" ref="N50:Y50" si="7">N34/N$38</f>
        <v>5.1930005146680391E-2</v>
      </c>
      <c r="O50" s="2">
        <f t="shared" si="7"/>
        <v>3.4811025859619212E-2</v>
      </c>
      <c r="P50" s="2">
        <f t="shared" si="7"/>
        <v>0.2147982062780269</v>
      </c>
      <c r="Q50" s="2">
        <f t="shared" si="7"/>
        <v>0.16745843230403801</v>
      </c>
      <c r="R50" s="2">
        <f t="shared" si="7"/>
        <v>0.20056899004267426</v>
      </c>
      <c r="S50" s="2">
        <f t="shared" si="7"/>
        <v>0.12679425837320574</v>
      </c>
      <c r="T50" s="2">
        <f t="shared" si="7"/>
        <v>0.32758620689655171</v>
      </c>
      <c r="U50" s="2">
        <f t="shared" si="7"/>
        <v>0.11214953271028037</v>
      </c>
      <c r="V50" s="2">
        <f t="shared" si="7"/>
        <v>1.2578616352201259E-2</v>
      </c>
      <c r="W50" s="2">
        <f t="shared" si="7"/>
        <v>0.1875</v>
      </c>
      <c r="X50" s="2">
        <f t="shared" si="7"/>
        <v>0.13376753507014028</v>
      </c>
      <c r="Y50" s="2">
        <f t="shared" si="7"/>
        <v>7.3082598090878984E-2</v>
      </c>
    </row>
    <row r="51" spans="12:25" x14ac:dyDescent="0.2">
      <c r="M51" t="s">
        <v>86</v>
      </c>
      <c r="N51" s="2">
        <f t="shared" ref="N51:Y51" si="8">N35/N$38</f>
        <v>4.9922799794132784E-3</v>
      </c>
      <c r="O51" s="2">
        <f t="shared" si="8"/>
        <v>7.246376811594203E-3</v>
      </c>
      <c r="P51" s="2">
        <f t="shared" si="8"/>
        <v>1.031390134529148E-2</v>
      </c>
      <c r="Q51" s="2">
        <f t="shared" si="8"/>
        <v>9.5011876484560574E-3</v>
      </c>
      <c r="R51" s="2">
        <f t="shared" si="8"/>
        <v>7.1123755334281651E-3</v>
      </c>
      <c r="S51" s="2">
        <f t="shared" si="8"/>
        <v>4.7846889952153108E-3</v>
      </c>
      <c r="T51" s="2">
        <f t="shared" si="8"/>
        <v>0</v>
      </c>
      <c r="U51" s="2">
        <f t="shared" si="8"/>
        <v>0</v>
      </c>
      <c r="V51" s="2">
        <f t="shared" si="8"/>
        <v>6.2893081761006293E-3</v>
      </c>
      <c r="W51" s="2">
        <f t="shared" si="8"/>
        <v>0</v>
      </c>
      <c r="X51" s="2">
        <f t="shared" si="8"/>
        <v>3.5070140280561123E-3</v>
      </c>
      <c r="Y51" s="2">
        <f t="shared" si="8"/>
        <v>5.8417898762383692E-3</v>
      </c>
    </row>
    <row r="52" spans="12:25" x14ac:dyDescent="0.2">
      <c r="M52" t="s">
        <v>87</v>
      </c>
      <c r="N52" s="2">
        <f t="shared" ref="N52:Y52" si="9">N36/N$38</f>
        <v>7.6685537828100878E-2</v>
      </c>
      <c r="O52" s="2">
        <f t="shared" si="9"/>
        <v>0.17590224495595339</v>
      </c>
      <c r="P52" s="2">
        <f t="shared" si="9"/>
        <v>0.36816143497757847</v>
      </c>
      <c r="Q52" s="2">
        <f t="shared" si="9"/>
        <v>0.15795724465558195</v>
      </c>
      <c r="R52" s="2">
        <f t="shared" si="9"/>
        <v>0.32574679943100998</v>
      </c>
      <c r="S52" s="2">
        <f t="shared" si="9"/>
        <v>0.23684210526315788</v>
      </c>
      <c r="T52" s="2">
        <f t="shared" si="9"/>
        <v>0.13793103448275862</v>
      </c>
      <c r="U52" s="2">
        <f t="shared" si="9"/>
        <v>0.17757009345794392</v>
      </c>
      <c r="V52" s="2">
        <f t="shared" si="9"/>
        <v>0.1761006289308176</v>
      </c>
      <c r="W52" s="2">
        <f t="shared" si="9"/>
        <v>0.25</v>
      </c>
      <c r="X52" s="2">
        <f t="shared" si="9"/>
        <v>0.17234468937875752</v>
      </c>
      <c r="Y52" s="2">
        <f t="shared" si="9"/>
        <v>0.13409015628293536</v>
      </c>
    </row>
    <row r="53" spans="12:25" x14ac:dyDescent="0.2">
      <c r="M53" t="s">
        <v>88</v>
      </c>
      <c r="N53" s="2">
        <f t="shared" ref="N53:Y53" si="10">N37/N$38</f>
        <v>0.4689655172413793</v>
      </c>
      <c r="O53" s="2">
        <f t="shared" si="10"/>
        <v>0.11977834612105712</v>
      </c>
      <c r="P53" s="2">
        <f t="shared" si="10"/>
        <v>7.1748878923766815E-2</v>
      </c>
      <c r="Q53" s="2">
        <f t="shared" si="10"/>
        <v>0.15914489311163896</v>
      </c>
      <c r="R53" s="2">
        <f t="shared" si="10"/>
        <v>0.10099573257467995</v>
      </c>
      <c r="S53" s="2">
        <f t="shared" si="10"/>
        <v>0.20813397129186603</v>
      </c>
      <c r="T53" s="2">
        <f t="shared" si="10"/>
        <v>0.18390804597701149</v>
      </c>
      <c r="U53" s="2">
        <f t="shared" si="10"/>
        <v>0.19626168224299065</v>
      </c>
      <c r="V53" s="2">
        <f t="shared" si="10"/>
        <v>0.11949685534591195</v>
      </c>
      <c r="W53" s="2">
        <f t="shared" si="10"/>
        <v>0.13392857142857142</v>
      </c>
      <c r="X53" s="2">
        <f t="shared" si="10"/>
        <v>9.2685370741482961E-2</v>
      </c>
      <c r="Y53" s="2">
        <f t="shared" si="10"/>
        <v>0.32156945406365744</v>
      </c>
    </row>
    <row r="54" spans="12:25" x14ac:dyDescent="0.2">
      <c r="L54" t="s">
        <v>3</v>
      </c>
      <c r="N54">
        <v>19430</v>
      </c>
      <c r="O54">
        <v>7038</v>
      </c>
      <c r="P54">
        <v>2230</v>
      </c>
      <c r="Q54">
        <v>842</v>
      </c>
      <c r="R54">
        <v>703</v>
      </c>
      <c r="S54">
        <v>418</v>
      </c>
      <c r="T54">
        <v>174</v>
      </c>
      <c r="U54">
        <v>107</v>
      </c>
      <c r="V54">
        <v>159</v>
      </c>
      <c r="W54">
        <v>112</v>
      </c>
      <c r="X54">
        <v>1996</v>
      </c>
      <c r="Y54">
        <v>33209</v>
      </c>
    </row>
    <row r="55" spans="12:25" x14ac:dyDescent="0.2">
      <c r="M55" t="s">
        <v>80</v>
      </c>
      <c r="N55">
        <v>2555</v>
      </c>
      <c r="O55">
        <v>1333</v>
      </c>
      <c r="P55">
        <v>248</v>
      </c>
      <c r="Q55">
        <v>113</v>
      </c>
      <c r="R55">
        <v>126</v>
      </c>
      <c r="S55">
        <v>86</v>
      </c>
      <c r="T55">
        <v>26</v>
      </c>
      <c r="U55">
        <v>20</v>
      </c>
      <c r="V55">
        <v>30</v>
      </c>
      <c r="W55">
        <v>12</v>
      </c>
      <c r="X55">
        <v>416</v>
      </c>
      <c r="Y55">
        <v>4965</v>
      </c>
    </row>
    <row r="58" spans="12:25" x14ac:dyDescent="0.2">
      <c r="S58" t="s">
        <v>49</v>
      </c>
    </row>
    <row r="59" spans="12:25" x14ac:dyDescent="0.2">
      <c r="N59" t="s">
        <v>50</v>
      </c>
      <c r="O59" t="s">
        <v>51</v>
      </c>
      <c r="P59" t="s">
        <v>52</v>
      </c>
      <c r="Q59" t="s">
        <v>53</v>
      </c>
      <c r="R59" t="s">
        <v>54</v>
      </c>
      <c r="S59" t="s">
        <v>55</v>
      </c>
      <c r="T59" t="s">
        <v>56</v>
      </c>
      <c r="U59" t="s">
        <v>57</v>
      </c>
      <c r="V59" t="s">
        <v>58</v>
      </c>
      <c r="W59" t="s">
        <v>59</v>
      </c>
      <c r="X59" t="s">
        <v>60</v>
      </c>
      <c r="Y59" t="s">
        <v>3</v>
      </c>
    </row>
    <row r="60" spans="12:25" x14ac:dyDescent="0.2">
      <c r="L60" t="s">
        <v>77</v>
      </c>
      <c r="M60" t="s">
        <v>78</v>
      </c>
      <c r="N60" s="2">
        <f t="shared" ref="N60:Y60" si="11">N28/$Y28</f>
        <v>0.8666666666666667</v>
      </c>
      <c r="O60" s="2">
        <f t="shared" si="11"/>
        <v>5.9649122807017542E-2</v>
      </c>
      <c r="P60" s="2">
        <f t="shared" si="11"/>
        <v>3.5087719298245615E-3</v>
      </c>
      <c r="Q60" s="2">
        <f t="shared" si="11"/>
        <v>0</v>
      </c>
      <c r="R60" s="2">
        <f t="shared" si="11"/>
        <v>1.4035087719298246E-2</v>
      </c>
      <c r="S60" s="2">
        <f t="shared" si="11"/>
        <v>7.0175438596491229E-3</v>
      </c>
      <c r="T60" s="2">
        <f t="shared" si="11"/>
        <v>0</v>
      </c>
      <c r="U60" s="2">
        <f t="shared" si="11"/>
        <v>3.5087719298245615E-3</v>
      </c>
      <c r="V60" s="2">
        <f t="shared" si="11"/>
        <v>3.5087719298245615E-3</v>
      </c>
      <c r="W60" s="2">
        <f t="shared" si="11"/>
        <v>0</v>
      </c>
      <c r="X60" s="2">
        <f t="shared" si="11"/>
        <v>4.2105263157894736E-2</v>
      </c>
      <c r="Y60" s="2">
        <f t="shared" si="11"/>
        <v>1</v>
      </c>
    </row>
    <row r="61" spans="12:25" x14ac:dyDescent="0.2">
      <c r="M61" t="s">
        <v>79</v>
      </c>
      <c r="N61" s="2">
        <f t="shared" ref="N61:Y61" si="12">N29/$Y29</f>
        <v>0.46060254924681343</v>
      </c>
      <c r="O61" s="2">
        <f t="shared" si="12"/>
        <v>0.18655851680185401</v>
      </c>
      <c r="P61" s="2">
        <f t="shared" si="12"/>
        <v>6.1413673232908458E-2</v>
      </c>
      <c r="Q61" s="2">
        <f t="shared" si="12"/>
        <v>3.4762456546929318E-2</v>
      </c>
      <c r="R61" s="2">
        <f t="shared" si="12"/>
        <v>2.2595596755504054E-2</v>
      </c>
      <c r="S61" s="2">
        <f t="shared" si="12"/>
        <v>1.6801853997682505E-2</v>
      </c>
      <c r="T61" s="2">
        <f t="shared" si="12"/>
        <v>9.2699884125144842E-3</v>
      </c>
      <c r="U61" s="2">
        <f t="shared" si="12"/>
        <v>6.3731170336037077E-3</v>
      </c>
      <c r="V61" s="2">
        <f t="shared" si="12"/>
        <v>5.2143684820393976E-3</v>
      </c>
      <c r="W61" s="2">
        <f t="shared" si="12"/>
        <v>6.3731170336037077E-3</v>
      </c>
      <c r="X61" s="2">
        <f t="shared" si="12"/>
        <v>0.19003476245654694</v>
      </c>
      <c r="Y61" s="2">
        <f t="shared" si="12"/>
        <v>1</v>
      </c>
    </row>
    <row r="62" spans="12:25" x14ac:dyDescent="0.2">
      <c r="M62" t="s">
        <v>81</v>
      </c>
      <c r="N62" s="2">
        <f t="shared" ref="N62:Y62" si="13">N30/$Y30</f>
        <v>0.59971644612476371</v>
      </c>
      <c r="O62" s="2">
        <f t="shared" si="13"/>
        <v>0.24574669187145556</v>
      </c>
      <c r="P62" s="2">
        <f t="shared" si="13"/>
        <v>5.0094517958412098E-2</v>
      </c>
      <c r="Q62" s="2">
        <f t="shared" si="13"/>
        <v>1.7485822306238186E-2</v>
      </c>
      <c r="R62" s="2">
        <f t="shared" si="13"/>
        <v>1.7013232514177693E-2</v>
      </c>
      <c r="S62" s="2">
        <f t="shared" si="13"/>
        <v>1.1814744801512287E-2</v>
      </c>
      <c r="T62" s="2">
        <f t="shared" si="13"/>
        <v>1.890359168241966E-3</v>
      </c>
      <c r="U62" s="2">
        <f t="shared" si="13"/>
        <v>3.780718336483932E-3</v>
      </c>
      <c r="V62" s="2">
        <f t="shared" si="13"/>
        <v>2.3629489603024575E-3</v>
      </c>
      <c r="W62" s="2">
        <f t="shared" si="13"/>
        <v>4.725897920604915E-3</v>
      </c>
      <c r="X62" s="2">
        <f t="shared" si="13"/>
        <v>4.5368620037807186E-2</v>
      </c>
      <c r="Y62" s="2">
        <f t="shared" si="13"/>
        <v>1</v>
      </c>
    </row>
    <row r="63" spans="12:25" x14ac:dyDescent="0.2">
      <c r="M63" t="s">
        <v>82</v>
      </c>
      <c r="N63" s="2">
        <f t="shared" ref="N63:Y63" si="14">N31/$Y31</f>
        <v>0.34438040345821325</v>
      </c>
      <c r="O63" s="2">
        <f t="shared" si="14"/>
        <v>0.54971181556195969</v>
      </c>
      <c r="P63" s="2">
        <f t="shared" si="14"/>
        <v>1.6930835734870316E-2</v>
      </c>
      <c r="Q63" s="2">
        <f t="shared" si="14"/>
        <v>1.2968299711815562E-2</v>
      </c>
      <c r="R63" s="2">
        <f t="shared" si="14"/>
        <v>6.8443804034582136E-3</v>
      </c>
      <c r="S63" s="2">
        <f t="shared" si="14"/>
        <v>4.3227665706051877E-3</v>
      </c>
      <c r="T63" s="2">
        <f t="shared" si="14"/>
        <v>0</v>
      </c>
      <c r="U63" s="2">
        <f t="shared" si="14"/>
        <v>1.0806916426512969E-3</v>
      </c>
      <c r="V63" s="2">
        <f t="shared" si="14"/>
        <v>1.3328530259365994E-2</v>
      </c>
      <c r="W63" s="2">
        <f t="shared" si="14"/>
        <v>3.2420749279538905E-3</v>
      </c>
      <c r="X63" s="2">
        <f t="shared" si="14"/>
        <v>4.719020172910663E-2</v>
      </c>
      <c r="Y63" s="2">
        <f t="shared" si="14"/>
        <v>1</v>
      </c>
    </row>
    <row r="64" spans="12:25" x14ac:dyDescent="0.2">
      <c r="M64" t="s">
        <v>83</v>
      </c>
      <c r="N64" s="2">
        <f t="shared" ref="N64:Y64" si="15">N32/$Y32</f>
        <v>0.50935741395105349</v>
      </c>
      <c r="O64" s="2">
        <f t="shared" si="15"/>
        <v>0.28543384373773067</v>
      </c>
      <c r="P64" s="2">
        <f t="shared" si="15"/>
        <v>5.2480041879335165E-2</v>
      </c>
      <c r="Q64" s="2">
        <f t="shared" si="15"/>
        <v>3.5204816123544036E-2</v>
      </c>
      <c r="R64" s="2">
        <f t="shared" si="15"/>
        <v>1.6228242376652272E-2</v>
      </c>
      <c r="S64" s="2">
        <f t="shared" si="15"/>
        <v>1.2432927627273917E-2</v>
      </c>
      <c r="T64" s="2">
        <f t="shared" si="15"/>
        <v>2.7483313702394976E-3</v>
      </c>
      <c r="U64" s="2">
        <f t="shared" si="15"/>
        <v>4.0570605941630681E-3</v>
      </c>
      <c r="V64" s="2">
        <f t="shared" si="15"/>
        <v>7.1980107315796358E-3</v>
      </c>
      <c r="W64" s="2">
        <f t="shared" si="15"/>
        <v>1.3087292239235702E-3</v>
      </c>
      <c r="X64" s="2">
        <f t="shared" si="15"/>
        <v>7.355058238450464E-2</v>
      </c>
      <c r="Y64" s="2">
        <f t="shared" si="15"/>
        <v>1</v>
      </c>
    </row>
    <row r="65" spans="12:25" x14ac:dyDescent="0.2">
      <c r="M65" t="s">
        <v>84</v>
      </c>
      <c r="N65" s="2">
        <f t="shared" ref="N65:Y65" si="16">N33/$Y33</f>
        <v>0.61732456140350878</v>
      </c>
      <c r="O65" s="2">
        <f t="shared" si="16"/>
        <v>0.10416666666666667</v>
      </c>
      <c r="P65" s="2">
        <f t="shared" si="16"/>
        <v>9.4298245614035089E-2</v>
      </c>
      <c r="Q65" s="2">
        <f t="shared" si="16"/>
        <v>2.6315789473684209E-2</v>
      </c>
      <c r="R65" s="2">
        <f t="shared" si="16"/>
        <v>3.8377192982456142E-2</v>
      </c>
      <c r="S65" s="2">
        <f t="shared" si="16"/>
        <v>1.5350877192982455E-2</v>
      </c>
      <c r="T65" s="2">
        <f t="shared" si="16"/>
        <v>2.1929824561403508E-2</v>
      </c>
      <c r="U65" s="2">
        <f t="shared" si="16"/>
        <v>1.0964912280701754E-3</v>
      </c>
      <c r="V65" s="2">
        <f t="shared" si="16"/>
        <v>2.1929824561403508E-3</v>
      </c>
      <c r="W65" s="2">
        <f t="shared" si="16"/>
        <v>8.771929824561403E-3</v>
      </c>
      <c r="X65" s="2">
        <f t="shared" si="16"/>
        <v>7.0175438596491224E-2</v>
      </c>
      <c r="Y65" s="2">
        <f t="shared" si="16"/>
        <v>1</v>
      </c>
    </row>
    <row r="66" spans="12:25" x14ac:dyDescent="0.2">
      <c r="M66" t="s">
        <v>85</v>
      </c>
      <c r="N66" s="2">
        <f t="shared" ref="N66:Y66" si="17">N34/$Y34</f>
        <v>0.41573959620931189</v>
      </c>
      <c r="O66" s="2">
        <f t="shared" si="17"/>
        <v>0.10094767202307375</v>
      </c>
      <c r="P66" s="2">
        <f t="shared" si="17"/>
        <v>0.19736299958796868</v>
      </c>
      <c r="Q66" s="2">
        <f t="shared" si="17"/>
        <v>5.8096415327564897E-2</v>
      </c>
      <c r="R66" s="2">
        <f t="shared" si="17"/>
        <v>5.8096415327564897E-2</v>
      </c>
      <c r="S66" s="2">
        <f t="shared" si="17"/>
        <v>2.1837659662134322E-2</v>
      </c>
      <c r="T66" s="2">
        <f t="shared" si="17"/>
        <v>2.3485784919653894E-2</v>
      </c>
      <c r="U66" s="2">
        <f t="shared" si="17"/>
        <v>4.944375772558714E-3</v>
      </c>
      <c r="V66" s="2">
        <f t="shared" si="17"/>
        <v>8.2406262875978574E-4</v>
      </c>
      <c r="W66" s="2">
        <f t="shared" si="17"/>
        <v>8.65265760197775E-3</v>
      </c>
      <c r="X66" s="2">
        <f t="shared" si="17"/>
        <v>0.1100123609394314</v>
      </c>
      <c r="Y66" s="2">
        <f t="shared" si="17"/>
        <v>1</v>
      </c>
    </row>
    <row r="67" spans="12:25" x14ac:dyDescent="0.2">
      <c r="M67" t="s">
        <v>86</v>
      </c>
      <c r="N67" s="2">
        <f t="shared" ref="N67:Y67" si="18">N35/$Y35</f>
        <v>0.5</v>
      </c>
      <c r="O67" s="2">
        <f t="shared" si="18"/>
        <v>0.26288659793814434</v>
      </c>
      <c r="P67" s="2">
        <f t="shared" si="18"/>
        <v>0.11855670103092783</v>
      </c>
      <c r="Q67" s="2">
        <f t="shared" si="18"/>
        <v>4.1237113402061855E-2</v>
      </c>
      <c r="R67" s="2">
        <f t="shared" si="18"/>
        <v>2.5773195876288658E-2</v>
      </c>
      <c r="S67" s="2">
        <f t="shared" si="18"/>
        <v>1.0309278350515464E-2</v>
      </c>
      <c r="T67" s="2">
        <f t="shared" si="18"/>
        <v>0</v>
      </c>
      <c r="U67" s="2">
        <f t="shared" si="18"/>
        <v>0</v>
      </c>
      <c r="V67" s="2">
        <f t="shared" si="18"/>
        <v>5.1546391752577319E-3</v>
      </c>
      <c r="W67" s="2">
        <f t="shared" si="18"/>
        <v>0</v>
      </c>
      <c r="X67" s="2">
        <f t="shared" si="18"/>
        <v>3.608247422680412E-2</v>
      </c>
      <c r="Y67" s="2">
        <f t="shared" si="18"/>
        <v>1</v>
      </c>
    </row>
    <row r="68" spans="12:25" x14ac:dyDescent="0.2">
      <c r="M68" t="s">
        <v>87</v>
      </c>
      <c r="N68" s="2">
        <f t="shared" ref="N68:Y68" si="19">N36/$Y36</f>
        <v>0.33460588367392768</v>
      </c>
      <c r="O68" s="2">
        <f t="shared" si="19"/>
        <v>0.27801482146867279</v>
      </c>
      <c r="P68" s="2">
        <f t="shared" si="19"/>
        <v>0.1843700875814058</v>
      </c>
      <c r="Q68" s="2">
        <f t="shared" si="19"/>
        <v>2.986750505277341E-2</v>
      </c>
      <c r="R68" s="2">
        <f t="shared" si="19"/>
        <v>5.1426004940489559E-2</v>
      </c>
      <c r="S68" s="2">
        <f t="shared" si="19"/>
        <v>2.2232203009207276E-2</v>
      </c>
      <c r="T68" s="2">
        <f t="shared" si="19"/>
        <v>5.3896249719290364E-3</v>
      </c>
      <c r="U68" s="2">
        <f t="shared" si="19"/>
        <v>4.266786436110487E-3</v>
      </c>
      <c r="V68" s="2">
        <f t="shared" si="19"/>
        <v>6.287895800583876E-3</v>
      </c>
      <c r="W68" s="2">
        <f t="shared" si="19"/>
        <v>6.287895800583876E-3</v>
      </c>
      <c r="X68" s="2">
        <f t="shared" si="19"/>
        <v>7.7251291264316194E-2</v>
      </c>
      <c r="Y68" s="2">
        <f t="shared" si="19"/>
        <v>1</v>
      </c>
    </row>
    <row r="69" spans="12:25" x14ac:dyDescent="0.2">
      <c r="M69" t="s">
        <v>88</v>
      </c>
      <c r="N69" s="2">
        <f t="shared" ref="N69:Y69" si="20">N37/$Y37</f>
        <v>0.8532634141773574</v>
      </c>
      <c r="O69" s="2">
        <f t="shared" si="20"/>
        <v>7.8939975653151043E-2</v>
      </c>
      <c r="P69" s="2">
        <f t="shared" si="20"/>
        <v>1.4982676280550613E-2</v>
      </c>
      <c r="Q69" s="2">
        <f t="shared" si="20"/>
        <v>1.2547991384961139E-2</v>
      </c>
      <c r="R69" s="2">
        <f t="shared" si="20"/>
        <v>6.6485625994943346E-3</v>
      </c>
      <c r="S69" s="2">
        <f t="shared" si="20"/>
        <v>8.1468302275493967E-3</v>
      </c>
      <c r="T69" s="2">
        <f t="shared" si="20"/>
        <v>2.9965352561101225E-3</v>
      </c>
      <c r="U69" s="2">
        <f t="shared" si="20"/>
        <v>1.9664762618222678E-3</v>
      </c>
      <c r="V69" s="2">
        <f t="shared" si="20"/>
        <v>1.7791928083153853E-3</v>
      </c>
      <c r="W69" s="2">
        <f t="shared" si="20"/>
        <v>1.40462590130162E-3</v>
      </c>
      <c r="X69" s="2">
        <f t="shared" si="20"/>
        <v>1.7323719449386647E-2</v>
      </c>
      <c r="Y69" s="2">
        <f t="shared" si="20"/>
        <v>1</v>
      </c>
    </row>
    <row r="70" spans="12:25" x14ac:dyDescent="0.2">
      <c r="L70" t="s">
        <v>3</v>
      </c>
      <c r="N70" s="2">
        <f t="shared" ref="N70:Y70" si="21">N38/$Y38</f>
        <v>0.58508235719232737</v>
      </c>
      <c r="O70" s="2">
        <f t="shared" si="21"/>
        <v>0.21193050076786413</v>
      </c>
      <c r="P70" s="2">
        <f t="shared" si="21"/>
        <v>6.7150471257791569E-2</v>
      </c>
      <c r="Q70" s="2">
        <f t="shared" si="21"/>
        <v>2.5354572555632508E-2</v>
      </c>
      <c r="R70" s="2">
        <f t="shared" si="21"/>
        <v>2.1168960221626669E-2</v>
      </c>
      <c r="S70" s="2">
        <f t="shared" si="21"/>
        <v>1.2586949320967208E-2</v>
      </c>
      <c r="T70" s="2">
        <f t="shared" si="21"/>
        <v>5.239543497244723E-3</v>
      </c>
      <c r="U70" s="2">
        <f t="shared" si="21"/>
        <v>3.2220181276160077E-3</v>
      </c>
      <c r="V70" s="2">
        <f t="shared" si="21"/>
        <v>4.7878587129994883E-3</v>
      </c>
      <c r="W70" s="2">
        <f t="shared" si="21"/>
        <v>3.3725797223644193E-3</v>
      </c>
      <c r="X70" s="2">
        <f t="shared" si="21"/>
        <v>6.0104188623565903E-2</v>
      </c>
      <c r="Y70" s="2">
        <f t="shared" si="21"/>
        <v>1</v>
      </c>
    </row>
    <row r="71" spans="12:25" x14ac:dyDescent="0.2">
      <c r="M71" t="s">
        <v>80</v>
      </c>
      <c r="N71" s="2">
        <f t="shared" ref="N71:Y71" si="22">N39/$Y39</f>
        <v>0.51460221550855989</v>
      </c>
      <c r="O71" s="2">
        <f t="shared" si="22"/>
        <v>0.26847935548841895</v>
      </c>
      <c r="P71" s="2">
        <f t="shared" si="22"/>
        <v>4.9949647532729104E-2</v>
      </c>
      <c r="Q71" s="2">
        <f t="shared" si="22"/>
        <v>2.2759315206445117E-2</v>
      </c>
      <c r="R71" s="2">
        <f t="shared" si="22"/>
        <v>2.5377643504531724E-2</v>
      </c>
      <c r="S71" s="2">
        <f t="shared" si="22"/>
        <v>1.732124874118832E-2</v>
      </c>
      <c r="T71" s="2">
        <f t="shared" si="22"/>
        <v>5.2366565961732125E-3</v>
      </c>
      <c r="U71" s="2">
        <f t="shared" si="22"/>
        <v>4.0281973816717019E-3</v>
      </c>
      <c r="V71" s="2">
        <f t="shared" si="22"/>
        <v>6.0422960725075529E-3</v>
      </c>
      <c r="W71" s="2">
        <f t="shared" si="22"/>
        <v>2.4169184290030211E-3</v>
      </c>
      <c r="X71" s="2">
        <f t="shared" si="22"/>
        <v>8.37865055387714E-2</v>
      </c>
      <c r="Y71" s="2">
        <f t="shared" si="22"/>
        <v>1</v>
      </c>
    </row>
    <row r="75" spans="12:25" x14ac:dyDescent="0.2">
      <c r="N75" t="s">
        <v>62</v>
      </c>
      <c r="O75" t="s">
        <v>61</v>
      </c>
      <c r="P75" t="s">
        <v>63</v>
      </c>
      <c r="Q75" t="s">
        <v>64</v>
      </c>
      <c r="R75" t="s">
        <v>65</v>
      </c>
      <c r="S75" t="s">
        <v>67</v>
      </c>
      <c r="T75" t="s">
        <v>66</v>
      </c>
      <c r="U75" t="s">
        <v>60</v>
      </c>
      <c r="V75" t="s">
        <v>3</v>
      </c>
    </row>
    <row r="76" spans="12:25" x14ac:dyDescent="0.2">
      <c r="M76" t="s">
        <v>78</v>
      </c>
      <c r="N76">
        <v>247</v>
      </c>
      <c r="O76">
        <f>SUM(P76:U76)</f>
        <v>38</v>
      </c>
      <c r="P76">
        <v>17</v>
      </c>
      <c r="Q76">
        <v>1</v>
      </c>
      <c r="R76">
        <v>0</v>
      </c>
      <c r="S76">
        <v>4</v>
      </c>
      <c r="T76">
        <v>2</v>
      </c>
      <c r="U76">
        <v>14</v>
      </c>
      <c r="V76">
        <v>285</v>
      </c>
    </row>
    <row r="77" spans="12:25" x14ac:dyDescent="0.2">
      <c r="M77" t="s">
        <v>79</v>
      </c>
      <c r="N77">
        <v>795</v>
      </c>
      <c r="O77">
        <f t="shared" ref="O77:O87" si="23">SUM(P77:U77)</f>
        <v>931</v>
      </c>
      <c r="P77">
        <v>322</v>
      </c>
      <c r="Q77">
        <v>106</v>
      </c>
      <c r="R77">
        <v>60</v>
      </c>
      <c r="S77">
        <v>39</v>
      </c>
      <c r="T77">
        <v>29</v>
      </c>
      <c r="U77">
        <v>375</v>
      </c>
      <c r="V77">
        <v>1726</v>
      </c>
    </row>
    <row r="78" spans="12:25" x14ac:dyDescent="0.2">
      <c r="M78" t="s">
        <v>81</v>
      </c>
      <c r="N78">
        <v>1269</v>
      </c>
      <c r="O78">
        <f t="shared" si="23"/>
        <v>847</v>
      </c>
      <c r="P78">
        <v>520</v>
      </c>
      <c r="Q78">
        <v>106</v>
      </c>
      <c r="R78">
        <v>37</v>
      </c>
      <c r="S78">
        <v>36</v>
      </c>
      <c r="T78">
        <v>25</v>
      </c>
      <c r="U78">
        <v>123</v>
      </c>
      <c r="V78">
        <v>2116</v>
      </c>
    </row>
    <row r="79" spans="12:25" x14ac:dyDescent="0.2">
      <c r="M79" t="s">
        <v>82</v>
      </c>
      <c r="N79">
        <v>956</v>
      </c>
      <c r="O79">
        <f t="shared" si="23"/>
        <v>1820</v>
      </c>
      <c r="P79">
        <v>1526</v>
      </c>
      <c r="Q79">
        <v>47</v>
      </c>
      <c r="R79">
        <v>36</v>
      </c>
      <c r="S79">
        <v>19</v>
      </c>
      <c r="T79">
        <v>12</v>
      </c>
      <c r="U79">
        <v>180</v>
      </c>
      <c r="V79">
        <v>2776</v>
      </c>
    </row>
    <row r="80" spans="12:25" x14ac:dyDescent="0.2">
      <c r="M80" t="s">
        <v>83</v>
      </c>
      <c r="N80">
        <v>3892</v>
      </c>
      <c r="O80">
        <f t="shared" si="23"/>
        <v>3749</v>
      </c>
      <c r="P80">
        <v>2181</v>
      </c>
      <c r="Q80">
        <v>401</v>
      </c>
      <c r="R80">
        <v>269</v>
      </c>
      <c r="S80">
        <v>124</v>
      </c>
      <c r="T80">
        <v>95</v>
      </c>
      <c r="U80">
        <v>679</v>
      </c>
      <c r="V80">
        <v>7641</v>
      </c>
    </row>
    <row r="81" spans="12:22" x14ac:dyDescent="0.2">
      <c r="M81" t="s">
        <v>84</v>
      </c>
      <c r="N81">
        <v>563</v>
      </c>
      <c r="O81">
        <f t="shared" si="23"/>
        <v>349</v>
      </c>
      <c r="P81">
        <v>95</v>
      </c>
      <c r="Q81">
        <v>86</v>
      </c>
      <c r="R81">
        <v>24</v>
      </c>
      <c r="S81">
        <v>35</v>
      </c>
      <c r="T81">
        <v>14</v>
      </c>
      <c r="U81">
        <v>95</v>
      </c>
      <c r="V81">
        <v>912</v>
      </c>
    </row>
    <row r="82" spans="12:22" x14ac:dyDescent="0.2">
      <c r="M82" t="s">
        <v>85</v>
      </c>
      <c r="N82">
        <v>1009</v>
      </c>
      <c r="O82">
        <f t="shared" si="23"/>
        <v>1418</v>
      </c>
      <c r="P82">
        <v>245</v>
      </c>
      <c r="Q82">
        <v>479</v>
      </c>
      <c r="R82">
        <v>141</v>
      </c>
      <c r="S82">
        <v>141</v>
      </c>
      <c r="T82">
        <v>53</v>
      </c>
      <c r="U82">
        <v>359</v>
      </c>
      <c r="V82">
        <v>2427</v>
      </c>
    </row>
    <row r="83" spans="12:22" x14ac:dyDescent="0.2">
      <c r="M83" t="s">
        <v>86</v>
      </c>
      <c r="N83">
        <v>97</v>
      </c>
      <c r="O83">
        <f t="shared" si="23"/>
        <v>97</v>
      </c>
      <c r="P83">
        <v>51</v>
      </c>
      <c r="Q83">
        <v>23</v>
      </c>
      <c r="R83">
        <v>8</v>
      </c>
      <c r="S83">
        <v>5</v>
      </c>
      <c r="T83">
        <v>2</v>
      </c>
      <c r="U83">
        <v>8</v>
      </c>
      <c r="V83">
        <v>194</v>
      </c>
    </row>
    <row r="84" spans="12:22" x14ac:dyDescent="0.2">
      <c r="M84" t="s">
        <v>87</v>
      </c>
      <c r="N84">
        <v>1490</v>
      </c>
      <c r="O84">
        <f t="shared" si="23"/>
        <v>2963</v>
      </c>
      <c r="P84">
        <v>1238</v>
      </c>
      <c r="Q84">
        <v>821</v>
      </c>
      <c r="R84">
        <v>133</v>
      </c>
      <c r="S84">
        <v>229</v>
      </c>
      <c r="T84">
        <v>99</v>
      </c>
      <c r="U84">
        <v>443</v>
      </c>
      <c r="V84">
        <v>4453</v>
      </c>
    </row>
    <row r="85" spans="12:22" x14ac:dyDescent="0.2">
      <c r="M85" t="s">
        <v>88</v>
      </c>
      <c r="N85">
        <v>9112</v>
      </c>
      <c r="O85">
        <f t="shared" si="23"/>
        <v>1567</v>
      </c>
      <c r="P85">
        <v>843</v>
      </c>
      <c r="Q85">
        <v>160</v>
      </c>
      <c r="R85">
        <v>134</v>
      </c>
      <c r="S85">
        <v>71</v>
      </c>
      <c r="T85">
        <v>87</v>
      </c>
      <c r="U85">
        <v>272</v>
      </c>
      <c r="V85">
        <v>10679</v>
      </c>
    </row>
    <row r="86" spans="12:22" x14ac:dyDescent="0.2">
      <c r="N86">
        <f>SUM(N76:N85)</f>
        <v>19430</v>
      </c>
      <c r="O86">
        <f>SUM(O76:O85)</f>
        <v>13779</v>
      </c>
      <c r="P86">
        <f t="shared" ref="P86:V86" si="24">SUM(P76:P85)</f>
        <v>7038</v>
      </c>
      <c r="Q86">
        <f t="shared" si="24"/>
        <v>2230</v>
      </c>
      <c r="R86">
        <f t="shared" si="24"/>
        <v>842</v>
      </c>
      <c r="S86">
        <f t="shared" si="24"/>
        <v>703</v>
      </c>
      <c r="T86">
        <f t="shared" si="24"/>
        <v>418</v>
      </c>
      <c r="U86">
        <f t="shared" si="24"/>
        <v>2548</v>
      </c>
      <c r="V86">
        <f t="shared" si="24"/>
        <v>33209</v>
      </c>
    </row>
    <row r="87" spans="12:22" x14ac:dyDescent="0.2">
      <c r="M87" t="s">
        <v>80</v>
      </c>
      <c r="N87">
        <v>2555</v>
      </c>
      <c r="O87">
        <f t="shared" si="23"/>
        <v>2410</v>
      </c>
      <c r="P87">
        <v>1333</v>
      </c>
      <c r="Q87">
        <v>248</v>
      </c>
      <c r="R87">
        <v>113</v>
      </c>
      <c r="S87">
        <v>126</v>
      </c>
      <c r="T87">
        <v>86</v>
      </c>
      <c r="U87">
        <v>504</v>
      </c>
      <c r="V87">
        <v>4965</v>
      </c>
    </row>
    <row r="89" spans="12:22" x14ac:dyDescent="0.2">
      <c r="N89" t="s">
        <v>105</v>
      </c>
      <c r="O89" t="s">
        <v>133</v>
      </c>
      <c r="P89" t="s">
        <v>134</v>
      </c>
      <c r="Q89" t="s">
        <v>135</v>
      </c>
      <c r="R89" t="s">
        <v>136</v>
      </c>
      <c r="S89" t="s">
        <v>137</v>
      </c>
      <c r="T89" t="s">
        <v>138</v>
      </c>
      <c r="U89" t="s">
        <v>47</v>
      </c>
      <c r="V89" s="6" t="s">
        <v>3</v>
      </c>
    </row>
    <row r="90" spans="12:22" x14ac:dyDescent="0.2">
      <c r="N90" s="6" t="s">
        <v>62</v>
      </c>
      <c r="O90" s="6" t="s">
        <v>61</v>
      </c>
      <c r="P90" s="6" t="s">
        <v>63</v>
      </c>
      <c r="Q90" s="6" t="s">
        <v>64</v>
      </c>
      <c r="R90" s="6" t="s">
        <v>65</v>
      </c>
      <c r="S90" s="6" t="s">
        <v>67</v>
      </c>
      <c r="T90" s="6" t="s">
        <v>66</v>
      </c>
      <c r="U90" s="6" t="s">
        <v>60</v>
      </c>
      <c r="V90" s="6" t="s">
        <v>3</v>
      </c>
    </row>
    <row r="91" spans="12:22" x14ac:dyDescent="0.2">
      <c r="L91" t="s">
        <v>78</v>
      </c>
      <c r="M91" t="s">
        <v>96</v>
      </c>
      <c r="N91" s="1">
        <f t="shared" ref="N91:V91" si="25">N76/N$86</f>
        <v>1.2712300566134843E-2</v>
      </c>
      <c r="O91" s="1">
        <f t="shared" si="25"/>
        <v>2.7578198708179112E-3</v>
      </c>
      <c r="P91" s="1">
        <f t="shared" si="25"/>
        <v>2.4154589371980675E-3</v>
      </c>
      <c r="Q91" s="1">
        <f t="shared" si="25"/>
        <v>4.4843049327354261E-4</v>
      </c>
      <c r="R91" s="1">
        <f t="shared" si="25"/>
        <v>0</v>
      </c>
      <c r="S91" s="1">
        <f t="shared" si="25"/>
        <v>5.6899004267425323E-3</v>
      </c>
      <c r="T91" s="1">
        <f t="shared" si="25"/>
        <v>4.7846889952153108E-3</v>
      </c>
      <c r="U91" s="1">
        <f t="shared" si="25"/>
        <v>5.4945054945054949E-3</v>
      </c>
      <c r="V91" s="1">
        <f t="shared" si="25"/>
        <v>8.5820109006594595E-3</v>
      </c>
    </row>
    <row r="92" spans="12:22" x14ac:dyDescent="0.2">
      <c r="L92" t="s">
        <v>79</v>
      </c>
      <c r="M92" t="s">
        <v>98</v>
      </c>
      <c r="N92" s="1">
        <f t="shared" ref="N92:V92" si="26">N77/N$86</f>
        <v>4.0916109109624295E-2</v>
      </c>
      <c r="O92" s="1">
        <f t="shared" si="26"/>
        <v>6.7566586835038828E-2</v>
      </c>
      <c r="P92" s="1">
        <f t="shared" si="26"/>
        <v>4.5751633986928102E-2</v>
      </c>
      <c r="Q92" s="1">
        <f t="shared" si="26"/>
        <v>4.7533632286995517E-2</v>
      </c>
      <c r="R92" s="1">
        <f t="shared" si="26"/>
        <v>7.1258907363420429E-2</v>
      </c>
      <c r="S92" s="1">
        <f t="shared" si="26"/>
        <v>5.5476529160739689E-2</v>
      </c>
      <c r="T92" s="1">
        <f t="shared" si="26"/>
        <v>6.9377990430622011E-2</v>
      </c>
      <c r="U92" s="1">
        <f t="shared" si="26"/>
        <v>0.14717425431711145</v>
      </c>
      <c r="V92" s="1">
        <f t="shared" si="26"/>
        <v>5.1973862507151677E-2</v>
      </c>
    </row>
    <row r="93" spans="12:22" x14ac:dyDescent="0.2">
      <c r="L93" t="s">
        <v>81</v>
      </c>
      <c r="M93" t="s">
        <v>95</v>
      </c>
      <c r="N93" s="1">
        <f t="shared" ref="N93:V93" si="27">N78/N$86</f>
        <v>6.5311374163664435E-2</v>
      </c>
      <c r="O93" s="1">
        <f t="shared" si="27"/>
        <v>6.1470353436388708E-2</v>
      </c>
      <c r="P93" s="1">
        <f t="shared" si="27"/>
        <v>7.3884626314293836E-2</v>
      </c>
      <c r="Q93" s="1">
        <f t="shared" si="27"/>
        <v>4.7533632286995517E-2</v>
      </c>
      <c r="R93" s="1">
        <f t="shared" si="27"/>
        <v>4.3942992874109264E-2</v>
      </c>
      <c r="S93" s="1">
        <f t="shared" si="27"/>
        <v>5.1209103840682786E-2</v>
      </c>
      <c r="T93" s="1">
        <f t="shared" si="27"/>
        <v>5.9808612440191387E-2</v>
      </c>
      <c r="U93" s="1">
        <f t="shared" si="27"/>
        <v>4.8273155416012556E-2</v>
      </c>
      <c r="V93" s="1">
        <f t="shared" si="27"/>
        <v>6.371766689752778E-2</v>
      </c>
    </row>
    <row r="94" spans="12:22" x14ac:dyDescent="0.2">
      <c r="L94" t="s">
        <v>82</v>
      </c>
      <c r="M94" t="s">
        <v>93</v>
      </c>
      <c r="N94" s="1">
        <f t="shared" ref="N94:V94" si="28">N79/N$86</f>
        <v>4.9202264539372105E-2</v>
      </c>
      <c r="O94" s="1">
        <f t="shared" si="28"/>
        <v>0.1320850569707526</v>
      </c>
      <c r="P94" s="1">
        <f t="shared" si="28"/>
        <v>0.21682296106848536</v>
      </c>
      <c r="Q94" s="1">
        <f t="shared" si="28"/>
        <v>2.1076233183856503E-2</v>
      </c>
      <c r="R94" s="1">
        <f t="shared" si="28"/>
        <v>4.2755344418052253E-2</v>
      </c>
      <c r="S94" s="1">
        <f t="shared" si="28"/>
        <v>2.7027027027027029E-2</v>
      </c>
      <c r="T94" s="1">
        <f t="shared" si="28"/>
        <v>2.8708133971291867E-2</v>
      </c>
      <c r="U94" s="1">
        <f t="shared" si="28"/>
        <v>7.0643642072213506E-2</v>
      </c>
      <c r="V94" s="1">
        <f t="shared" si="28"/>
        <v>8.3591797404318102E-2</v>
      </c>
    </row>
    <row r="95" spans="12:22" x14ac:dyDescent="0.2">
      <c r="L95" t="s">
        <v>83</v>
      </c>
      <c r="M95" t="s">
        <v>94</v>
      </c>
      <c r="N95" s="1">
        <f t="shared" ref="N95:V95" si="29">N80/N$86</f>
        <v>0.20030880082346886</v>
      </c>
      <c r="O95" s="1">
        <f t="shared" si="29"/>
        <v>0.272080702518325</v>
      </c>
      <c r="P95" s="1">
        <f t="shared" si="29"/>
        <v>0.30988917306052854</v>
      </c>
      <c r="Q95" s="1">
        <f t="shared" si="29"/>
        <v>0.17982062780269059</v>
      </c>
      <c r="R95" s="1">
        <f t="shared" si="29"/>
        <v>0.31947743467933493</v>
      </c>
      <c r="S95" s="1">
        <f t="shared" si="29"/>
        <v>0.1763869132290185</v>
      </c>
      <c r="T95" s="1">
        <f t="shared" si="29"/>
        <v>0.22727272727272727</v>
      </c>
      <c r="U95" s="1">
        <f t="shared" si="29"/>
        <v>0.26648351648351648</v>
      </c>
      <c r="V95" s="1">
        <f t="shared" si="29"/>
        <v>0.23008822909452256</v>
      </c>
    </row>
    <row r="96" spans="12:22" x14ac:dyDescent="0.2">
      <c r="L96" t="s">
        <v>84</v>
      </c>
      <c r="M96" t="s">
        <v>90</v>
      </c>
      <c r="N96" s="1">
        <f t="shared" ref="N96:V96" si="30">N81/N$86</f>
        <v>2.8975810602161606E-2</v>
      </c>
      <c r="O96" s="1">
        <f t="shared" si="30"/>
        <v>2.5328398287248713E-2</v>
      </c>
      <c r="P96" s="1">
        <f t="shared" si="30"/>
        <v>1.3498152884342142E-2</v>
      </c>
      <c r="Q96" s="1">
        <f t="shared" si="30"/>
        <v>3.8565022421524667E-2</v>
      </c>
      <c r="R96" s="1">
        <f t="shared" si="30"/>
        <v>2.8503562945368172E-2</v>
      </c>
      <c r="S96" s="1">
        <f t="shared" si="30"/>
        <v>4.9786628733997154E-2</v>
      </c>
      <c r="T96" s="1">
        <f t="shared" si="30"/>
        <v>3.3492822966507178E-2</v>
      </c>
      <c r="U96" s="1">
        <f t="shared" si="30"/>
        <v>3.7284144427001571E-2</v>
      </c>
      <c r="V96" s="1">
        <f t="shared" si="30"/>
        <v>2.7462434882110271E-2</v>
      </c>
    </row>
    <row r="97" spans="12:22" x14ac:dyDescent="0.2">
      <c r="L97" t="s">
        <v>85</v>
      </c>
      <c r="M97" t="s">
        <v>89</v>
      </c>
      <c r="N97" s="1">
        <f t="shared" ref="N97:V97" si="31">N82/N$86</f>
        <v>5.1930005146680391E-2</v>
      </c>
      <c r="O97" s="1">
        <f t="shared" si="31"/>
        <v>0.10291022570578416</v>
      </c>
      <c r="P97" s="1">
        <f t="shared" si="31"/>
        <v>3.4811025859619212E-2</v>
      </c>
      <c r="Q97" s="1">
        <f t="shared" si="31"/>
        <v>0.2147982062780269</v>
      </c>
      <c r="R97" s="1">
        <f t="shared" si="31"/>
        <v>0.16745843230403801</v>
      </c>
      <c r="S97" s="1">
        <f t="shared" si="31"/>
        <v>0.20056899004267426</v>
      </c>
      <c r="T97" s="1">
        <f t="shared" si="31"/>
        <v>0.12679425837320574</v>
      </c>
      <c r="U97" s="1">
        <f t="shared" si="31"/>
        <v>0.14089481946624804</v>
      </c>
      <c r="V97" s="1">
        <f t="shared" si="31"/>
        <v>7.3082598090878984E-2</v>
      </c>
    </row>
    <row r="98" spans="12:22" x14ac:dyDescent="0.2">
      <c r="L98" t="s">
        <v>86</v>
      </c>
      <c r="M98" t="s">
        <v>92</v>
      </c>
      <c r="N98" s="1">
        <f t="shared" ref="N98:V98" si="32">N83/N$86</f>
        <v>4.9922799794132784E-3</v>
      </c>
      <c r="O98" s="1">
        <f t="shared" si="32"/>
        <v>7.0396980912983522E-3</v>
      </c>
      <c r="P98" s="1">
        <f t="shared" si="32"/>
        <v>7.246376811594203E-3</v>
      </c>
      <c r="Q98" s="1">
        <f t="shared" si="32"/>
        <v>1.031390134529148E-2</v>
      </c>
      <c r="R98" s="1">
        <f t="shared" si="32"/>
        <v>9.5011876484560574E-3</v>
      </c>
      <c r="S98" s="1">
        <f t="shared" si="32"/>
        <v>7.1123755334281651E-3</v>
      </c>
      <c r="T98" s="1">
        <f t="shared" si="32"/>
        <v>4.7846889952153108E-3</v>
      </c>
      <c r="U98" s="1">
        <f t="shared" si="32"/>
        <v>3.1397174254317113E-3</v>
      </c>
      <c r="V98" s="1">
        <f t="shared" si="32"/>
        <v>5.8417898762383692E-3</v>
      </c>
    </row>
    <row r="99" spans="12:22" x14ac:dyDescent="0.2">
      <c r="L99" t="s">
        <v>87</v>
      </c>
      <c r="M99" t="s">
        <v>91</v>
      </c>
      <c r="N99" s="1">
        <f t="shared" ref="N99:V99" si="33">N84/N$86</f>
        <v>7.6685537828100878E-2</v>
      </c>
      <c r="O99" s="1">
        <f t="shared" si="33"/>
        <v>0.21503737571667031</v>
      </c>
      <c r="P99" s="1">
        <f t="shared" si="33"/>
        <v>0.17590224495595339</v>
      </c>
      <c r="Q99" s="1">
        <f t="shared" si="33"/>
        <v>0.36816143497757847</v>
      </c>
      <c r="R99" s="1">
        <f t="shared" si="33"/>
        <v>0.15795724465558195</v>
      </c>
      <c r="S99" s="1">
        <f t="shared" si="33"/>
        <v>0.32574679943100998</v>
      </c>
      <c r="T99" s="1">
        <f t="shared" si="33"/>
        <v>0.23684210526315788</v>
      </c>
      <c r="U99" s="1">
        <f t="shared" si="33"/>
        <v>0.17386185243328101</v>
      </c>
      <c r="V99" s="1">
        <f t="shared" si="33"/>
        <v>0.13409015628293536</v>
      </c>
    </row>
    <row r="100" spans="12:22" x14ac:dyDescent="0.2">
      <c r="L100" t="s">
        <v>88</v>
      </c>
      <c r="M100" t="s">
        <v>97</v>
      </c>
      <c r="N100" s="1">
        <f t="shared" ref="N100:V100" si="34">N85/N$86</f>
        <v>0.4689655172413793</v>
      </c>
      <c r="O100" s="1">
        <f t="shared" si="34"/>
        <v>0.11372378256767544</v>
      </c>
      <c r="P100" s="1">
        <f t="shared" si="34"/>
        <v>0.11977834612105712</v>
      </c>
      <c r="Q100" s="1">
        <f t="shared" si="34"/>
        <v>7.1748878923766815E-2</v>
      </c>
      <c r="R100" s="1">
        <f t="shared" si="34"/>
        <v>0.15914489311163896</v>
      </c>
      <c r="S100" s="1">
        <f t="shared" si="34"/>
        <v>0.10099573257467995</v>
      </c>
      <c r="T100" s="1">
        <f t="shared" si="34"/>
        <v>0.20813397129186603</v>
      </c>
      <c r="U100" s="1">
        <f t="shared" si="34"/>
        <v>0.10675039246467818</v>
      </c>
      <c r="V100" s="1">
        <f t="shared" si="34"/>
        <v>0.32156945406365744</v>
      </c>
    </row>
    <row r="101" spans="12:22" x14ac:dyDescent="0.2">
      <c r="L101" t="s">
        <v>3</v>
      </c>
      <c r="M101" t="s">
        <v>3</v>
      </c>
      <c r="N101" s="1">
        <f t="shared" ref="N101:V101" si="35">N86/N$86</f>
        <v>1</v>
      </c>
      <c r="O101" s="1">
        <f t="shared" si="35"/>
        <v>1</v>
      </c>
      <c r="P101" s="1">
        <f t="shared" si="35"/>
        <v>1</v>
      </c>
      <c r="Q101" s="1">
        <f t="shared" si="35"/>
        <v>1</v>
      </c>
      <c r="R101" s="1">
        <f t="shared" si="35"/>
        <v>1</v>
      </c>
      <c r="S101" s="1">
        <f t="shared" si="35"/>
        <v>1</v>
      </c>
      <c r="T101" s="1">
        <f t="shared" si="35"/>
        <v>1</v>
      </c>
      <c r="U101" s="1">
        <f t="shared" si="35"/>
        <v>1</v>
      </c>
      <c r="V101" s="1">
        <f t="shared" si="35"/>
        <v>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workbookViewId="0">
      <selection activeCell="A16" sqref="A16"/>
    </sheetView>
  </sheetViews>
  <sheetFormatPr baseColWidth="10" defaultColWidth="11.42578125" defaultRowHeight="12.75" x14ac:dyDescent="0.2"/>
  <cols>
    <col min="1" max="1" width="24.42578125" customWidth="1"/>
    <col min="2" max="2" width="9" customWidth="1"/>
    <col min="3" max="3" width="7.7109375" customWidth="1"/>
    <col min="4" max="4" width="8.42578125" customWidth="1"/>
    <col min="5" max="5" width="9" customWidth="1"/>
    <col min="6" max="6" width="7.7109375" customWidth="1"/>
    <col min="7" max="7" width="8.42578125" customWidth="1"/>
    <col min="8" max="8" width="13.7109375" bestFit="1" customWidth="1"/>
    <col min="9" max="9" width="30.5703125" bestFit="1" customWidth="1"/>
    <col min="10" max="10" width="25.28515625" bestFit="1" customWidth="1"/>
    <col min="11" max="11" width="6" bestFit="1" customWidth="1"/>
    <col min="12" max="12" width="6.7109375" bestFit="1" customWidth="1"/>
    <col min="13" max="13" width="9.28515625" bestFit="1" customWidth="1"/>
    <col min="14" max="14" width="7" bestFit="1" customWidth="1"/>
    <col min="15" max="15" width="6.7109375" bestFit="1" customWidth="1"/>
    <col min="16" max="16" width="9.28515625" bestFit="1" customWidth="1"/>
  </cols>
  <sheetData>
    <row r="1" spans="1:16" ht="5.0999999999999996" customHeight="1" thickBot="1" x14ac:dyDescent="0.25">
      <c r="A1" s="11"/>
      <c r="B1" s="11"/>
      <c r="C1" s="11"/>
      <c r="D1" s="11"/>
      <c r="E1" s="11"/>
      <c r="F1" s="11"/>
      <c r="G1" s="11"/>
    </row>
    <row r="2" spans="1:16" ht="23.1" customHeight="1" x14ac:dyDescent="0.35">
      <c r="A2" s="20"/>
      <c r="B2" s="32" t="s">
        <v>107</v>
      </c>
      <c r="C2" s="32"/>
      <c r="D2" s="32"/>
      <c r="E2" s="32" t="s">
        <v>108</v>
      </c>
      <c r="F2" s="32"/>
      <c r="G2" s="32"/>
    </row>
    <row r="3" spans="1:16" ht="93" customHeight="1" x14ac:dyDescent="0.35">
      <c r="A3" s="20"/>
      <c r="B3" s="16" t="s">
        <v>183</v>
      </c>
      <c r="C3" s="16" t="s">
        <v>184</v>
      </c>
      <c r="D3" s="16" t="s">
        <v>185</v>
      </c>
      <c r="E3" s="16" t="s">
        <v>183</v>
      </c>
      <c r="F3" s="16" t="s">
        <v>184</v>
      </c>
      <c r="G3" s="16" t="s">
        <v>185</v>
      </c>
    </row>
    <row r="4" spans="1:16" ht="14.1" customHeight="1" x14ac:dyDescent="0.2">
      <c r="A4" s="20" t="s">
        <v>115</v>
      </c>
      <c r="B4" s="22">
        <f>K19/K$26</f>
        <v>5.8309037900874635E-3</v>
      </c>
      <c r="C4" s="22">
        <f>L19/K19</f>
        <v>0.12844036697247707</v>
      </c>
      <c r="D4" s="22">
        <f>M19/K19</f>
        <v>8.7155963302752298E-2</v>
      </c>
      <c r="E4" s="22">
        <f>N19/N$26</f>
        <v>1.110271001631581E-2</v>
      </c>
      <c r="F4" s="22">
        <f>O19/N19</f>
        <v>0.30555555555555558</v>
      </c>
      <c r="G4" s="22">
        <f>P19/N19</f>
        <v>6.8996415770609318E-2</v>
      </c>
    </row>
    <row r="5" spans="1:16" ht="14.1" customHeight="1" x14ac:dyDescent="0.2">
      <c r="A5" s="20" t="s">
        <v>113</v>
      </c>
      <c r="B5" s="22">
        <f>K18/K$26</f>
        <v>8.4521357691176077E-3</v>
      </c>
      <c r="C5" s="22">
        <f>L18/K18</f>
        <v>0.43354430379746833</v>
      </c>
      <c r="D5" s="22">
        <f>M18/K18</f>
        <v>0.36075949367088606</v>
      </c>
      <c r="E5" s="22">
        <f>N18/N$26</f>
        <v>8.6951331131362164E-3</v>
      </c>
      <c r="F5" s="22">
        <f>O18/N18</f>
        <v>0.65732265446224258</v>
      </c>
      <c r="G5" s="22">
        <f>P18/N18</f>
        <v>0.41819221967963388</v>
      </c>
    </row>
    <row r="6" spans="1:16" ht="14.1" customHeight="1" x14ac:dyDescent="0.2">
      <c r="A6" s="20" t="s">
        <v>117</v>
      </c>
      <c r="B6" s="22">
        <f t="shared" ref="B6:B12" si="0">K20/K$26</f>
        <v>1.6824029742958782E-2</v>
      </c>
      <c r="C6" s="22">
        <f t="shared" ref="C6:C12" si="1">L20/K20</f>
        <v>0.53100158982511925</v>
      </c>
      <c r="D6" s="22">
        <f t="shared" ref="D6:D12" si="2">M20/K20</f>
        <v>0.48012718600953896</v>
      </c>
      <c r="E6" s="22">
        <f t="shared" ref="E6:E12" si="3">N20/N$26</f>
        <v>3.5894782920132116E-2</v>
      </c>
      <c r="F6" s="22">
        <f t="shared" ref="F6:F12" si="4">O20/N20</f>
        <v>0.38414634146341464</v>
      </c>
      <c r="G6" s="22">
        <f t="shared" ref="G6:G12" si="5">P20/N20</f>
        <v>0.43209534368070951</v>
      </c>
    </row>
    <row r="7" spans="1:16" ht="14.1" customHeight="1" x14ac:dyDescent="0.2">
      <c r="A7" s="20" t="s">
        <v>119</v>
      </c>
      <c r="B7" s="22">
        <f t="shared" si="0"/>
        <v>1.2383983737662824E-2</v>
      </c>
      <c r="C7" s="22">
        <f t="shared" si="1"/>
        <v>0.45572354211663069</v>
      </c>
      <c r="D7" s="22">
        <f t="shared" si="2"/>
        <v>0.53347732181425489</v>
      </c>
      <c r="E7" s="22">
        <f t="shared" si="3"/>
        <v>3.3546898006287559E-2</v>
      </c>
      <c r="F7" s="22">
        <f t="shared" si="4"/>
        <v>0.36002372479240807</v>
      </c>
      <c r="G7" s="22">
        <f t="shared" si="5"/>
        <v>0.50504151838671407</v>
      </c>
    </row>
    <row r="8" spans="1:16" ht="14.1" customHeight="1" x14ac:dyDescent="0.2">
      <c r="A8" s="20" t="s">
        <v>121</v>
      </c>
      <c r="B8" s="22">
        <f t="shared" si="0"/>
        <v>8.173964212159307E-2</v>
      </c>
      <c r="C8" s="22">
        <f t="shared" si="1"/>
        <v>0.33180628272251311</v>
      </c>
      <c r="D8" s="22">
        <f t="shared" si="2"/>
        <v>0.33998691099476441</v>
      </c>
      <c r="E8" s="22">
        <f t="shared" si="3"/>
        <v>1.6673962354252059E-2</v>
      </c>
      <c r="F8" s="22">
        <f t="shared" si="4"/>
        <v>0.3451670644391408</v>
      </c>
      <c r="G8" s="22">
        <f t="shared" si="5"/>
        <v>0.37052505966587113</v>
      </c>
    </row>
    <row r="9" spans="1:16" ht="14.1" customHeight="1" x14ac:dyDescent="0.2">
      <c r="A9" s="20" t="s">
        <v>123</v>
      </c>
      <c r="B9" s="22">
        <f t="shared" si="0"/>
        <v>1.1474576724529917E-2</v>
      </c>
      <c r="C9" s="22">
        <f t="shared" si="1"/>
        <v>0.71794871794871795</v>
      </c>
      <c r="D9" s="22">
        <f t="shared" si="2"/>
        <v>0.90675990675990681</v>
      </c>
      <c r="E9" s="22">
        <f t="shared" si="3"/>
        <v>4.614190775597915E-2</v>
      </c>
      <c r="F9" s="22">
        <f t="shared" si="4"/>
        <v>0.53460543337645539</v>
      </c>
      <c r="G9" s="22">
        <f t="shared" si="5"/>
        <v>0.92561448900388099</v>
      </c>
    </row>
    <row r="10" spans="1:16" ht="14.1" customHeight="1" x14ac:dyDescent="0.2">
      <c r="A10" s="20" t="s">
        <v>161</v>
      </c>
      <c r="B10" s="22">
        <f t="shared" si="0"/>
        <v>0.20325246743520475</v>
      </c>
      <c r="C10" s="22">
        <f t="shared" si="1"/>
        <v>0.4857218055007238</v>
      </c>
      <c r="D10" s="22">
        <f t="shared" si="2"/>
        <v>9.6065271746282405E-2</v>
      </c>
      <c r="E10" s="22">
        <f t="shared" si="3"/>
        <v>0.21855724461777229</v>
      </c>
      <c r="F10" s="22">
        <f t="shared" si="4"/>
        <v>0.43739900311810093</v>
      </c>
      <c r="G10" s="22">
        <f t="shared" si="5"/>
        <v>9.8140519380021399E-2</v>
      </c>
    </row>
    <row r="11" spans="1:16" ht="14.1" customHeight="1" x14ac:dyDescent="0.2">
      <c r="A11" s="20" t="s">
        <v>127</v>
      </c>
      <c r="B11" s="22">
        <f t="shared" si="0"/>
        <v>0.66004226067884564</v>
      </c>
      <c r="C11" s="22">
        <f t="shared" si="1"/>
        <v>0.48279774688981641</v>
      </c>
      <c r="D11" s="22">
        <f t="shared" si="2"/>
        <v>0.52506382461401302</v>
      </c>
      <c r="E11" s="22">
        <f t="shared" si="3"/>
        <v>0.62938736121612482</v>
      </c>
      <c r="F11" s="22">
        <f t="shared" si="4"/>
        <v>0.45651916191800962</v>
      </c>
      <c r="G11" s="22">
        <f t="shared" si="5"/>
        <v>0.55976985149414749</v>
      </c>
    </row>
    <row r="12" spans="1:16" ht="14.1" customHeight="1" x14ac:dyDescent="0.2">
      <c r="A12" s="20" t="s">
        <v>3</v>
      </c>
      <c r="B12" s="22">
        <f t="shared" si="0"/>
        <v>1</v>
      </c>
      <c r="C12" s="22">
        <f t="shared" si="1"/>
        <v>0.4717415144301495</v>
      </c>
      <c r="D12" s="22">
        <f t="shared" si="2"/>
        <v>0.42252654666060396</v>
      </c>
      <c r="E12" s="22">
        <f t="shared" si="3"/>
        <v>1</v>
      </c>
      <c r="F12" s="22">
        <f t="shared" si="4"/>
        <v>0.44832166023319669</v>
      </c>
      <c r="G12" s="22">
        <f t="shared" si="5"/>
        <v>0.45950395956862589</v>
      </c>
    </row>
    <row r="13" spans="1:16" ht="5.0999999999999996" customHeight="1" thickBot="1" x14ac:dyDescent="0.25">
      <c r="A13" s="11"/>
      <c r="B13" s="11"/>
      <c r="C13" s="11"/>
      <c r="D13" s="11"/>
      <c r="E13" s="11"/>
      <c r="F13" s="11"/>
      <c r="G13" s="11"/>
    </row>
    <row r="14" spans="1:16" ht="5.0999999999999996" customHeight="1" x14ac:dyDescent="0.2"/>
    <row r="16" spans="1:16" x14ac:dyDescent="0.2">
      <c r="K16" s="33" t="s">
        <v>107</v>
      </c>
      <c r="L16" s="33"/>
      <c r="M16" s="33"/>
      <c r="N16" s="33" t="s">
        <v>108</v>
      </c>
      <c r="O16" s="33"/>
      <c r="P16" s="33"/>
    </row>
    <row r="17" spans="9:16" x14ac:dyDescent="0.2">
      <c r="K17" t="s">
        <v>109</v>
      </c>
      <c r="L17" t="s">
        <v>110</v>
      </c>
      <c r="M17" t="s">
        <v>61</v>
      </c>
      <c r="N17" t="s">
        <v>109</v>
      </c>
      <c r="O17" t="s">
        <v>110</v>
      </c>
      <c r="P17" t="s">
        <v>61</v>
      </c>
    </row>
    <row r="18" spans="9:16" x14ac:dyDescent="0.2">
      <c r="I18" t="s">
        <v>112</v>
      </c>
      <c r="J18" t="s">
        <v>113</v>
      </c>
      <c r="K18">
        <v>316</v>
      </c>
      <c r="L18">
        <v>137</v>
      </c>
      <c r="M18">
        <v>114</v>
      </c>
      <c r="N18">
        <v>1748</v>
      </c>
      <c r="O18">
        <v>1149</v>
      </c>
      <c r="P18">
        <v>731</v>
      </c>
    </row>
    <row r="19" spans="9:16" x14ac:dyDescent="0.2">
      <c r="I19" t="s">
        <v>114</v>
      </c>
      <c r="J19" t="s">
        <v>115</v>
      </c>
      <c r="K19">
        <v>218</v>
      </c>
      <c r="L19">
        <v>28</v>
      </c>
      <c r="M19">
        <v>19</v>
      </c>
      <c r="N19">
        <v>2232</v>
      </c>
      <c r="O19">
        <v>682</v>
      </c>
      <c r="P19">
        <v>154</v>
      </c>
    </row>
    <row r="20" spans="9:16" x14ac:dyDescent="0.2">
      <c r="I20" t="s">
        <v>116</v>
      </c>
      <c r="J20" t="s">
        <v>117</v>
      </c>
      <c r="K20">
        <v>629</v>
      </c>
      <c r="L20">
        <v>334</v>
      </c>
      <c r="M20">
        <v>302</v>
      </c>
      <c r="N20">
        <v>7216</v>
      </c>
      <c r="O20">
        <v>2772</v>
      </c>
      <c r="P20">
        <v>3118</v>
      </c>
    </row>
    <row r="21" spans="9:16" x14ac:dyDescent="0.2">
      <c r="I21" t="s">
        <v>118</v>
      </c>
      <c r="J21" t="s">
        <v>119</v>
      </c>
      <c r="K21">
        <v>463</v>
      </c>
      <c r="L21">
        <v>211</v>
      </c>
      <c r="M21">
        <v>247</v>
      </c>
      <c r="N21">
        <v>6744</v>
      </c>
      <c r="O21">
        <v>2428</v>
      </c>
      <c r="P21">
        <v>3406</v>
      </c>
    </row>
    <row r="22" spans="9:16" x14ac:dyDescent="0.2">
      <c r="I22" t="s">
        <v>120</v>
      </c>
      <c r="J22" t="s">
        <v>121</v>
      </c>
      <c r="K22">
        <v>3056</v>
      </c>
      <c r="L22">
        <v>1014</v>
      </c>
      <c r="M22">
        <v>1039</v>
      </c>
      <c r="N22">
        <v>3352</v>
      </c>
      <c r="O22">
        <v>1157</v>
      </c>
      <c r="P22">
        <v>1242</v>
      </c>
    </row>
    <row r="23" spans="9:16" x14ac:dyDescent="0.2">
      <c r="I23" t="s">
        <v>122</v>
      </c>
      <c r="J23" t="s">
        <v>123</v>
      </c>
      <c r="K23">
        <v>429</v>
      </c>
      <c r="L23">
        <v>308</v>
      </c>
      <c r="M23">
        <v>389</v>
      </c>
      <c r="N23">
        <v>9276</v>
      </c>
      <c r="O23">
        <v>4959</v>
      </c>
      <c r="P23">
        <v>8586</v>
      </c>
    </row>
    <row r="24" spans="9:16" x14ac:dyDescent="0.2">
      <c r="I24" t="s">
        <v>124</v>
      </c>
      <c r="J24" t="s">
        <v>125</v>
      </c>
      <c r="K24">
        <v>7599</v>
      </c>
      <c r="L24">
        <v>3691</v>
      </c>
      <c r="M24">
        <v>730</v>
      </c>
      <c r="N24">
        <v>43937</v>
      </c>
      <c r="O24">
        <v>19218</v>
      </c>
      <c r="P24">
        <v>4312</v>
      </c>
    </row>
    <row r="25" spans="9:16" x14ac:dyDescent="0.2">
      <c r="I25" t="s">
        <v>126</v>
      </c>
      <c r="J25" t="s">
        <v>127</v>
      </c>
      <c r="K25">
        <v>24677</v>
      </c>
      <c r="L25">
        <v>11914</v>
      </c>
      <c r="M25">
        <v>12957</v>
      </c>
      <c r="N25">
        <v>126527</v>
      </c>
      <c r="O25">
        <v>57762</v>
      </c>
      <c r="P25">
        <v>70826</v>
      </c>
    </row>
    <row r="26" spans="9:16" x14ac:dyDescent="0.2">
      <c r="I26" t="s">
        <v>3</v>
      </c>
      <c r="J26" t="s">
        <v>3</v>
      </c>
      <c r="K26">
        <f>SUM(K18:K25)</f>
        <v>37387</v>
      </c>
      <c r="L26">
        <f t="shared" ref="L26:P26" si="6">SUM(L18:L25)</f>
        <v>17637</v>
      </c>
      <c r="M26">
        <f t="shared" si="6"/>
        <v>15797</v>
      </c>
      <c r="N26">
        <f t="shared" si="6"/>
        <v>201032</v>
      </c>
      <c r="O26">
        <f t="shared" si="6"/>
        <v>90127</v>
      </c>
      <c r="P26">
        <f t="shared" si="6"/>
        <v>92375</v>
      </c>
    </row>
    <row r="27" spans="9:16" x14ac:dyDescent="0.2">
      <c r="J27" t="s">
        <v>128</v>
      </c>
      <c r="K27">
        <v>787</v>
      </c>
      <c r="L27">
        <v>356</v>
      </c>
      <c r="M27">
        <v>392</v>
      </c>
      <c r="N27">
        <v>3188</v>
      </c>
      <c r="O27">
        <v>1456</v>
      </c>
      <c r="P27">
        <v>1812</v>
      </c>
    </row>
    <row r="38" spans="1:5" x14ac:dyDescent="0.2">
      <c r="A38" s="20"/>
      <c r="B38" s="20"/>
      <c r="C38" s="20"/>
      <c r="D38" s="20"/>
      <c r="E38" s="20"/>
    </row>
    <row r="39" spans="1:5" x14ac:dyDescent="0.2">
      <c r="A39" s="20"/>
      <c r="B39" s="10"/>
      <c r="C39" s="20"/>
      <c r="D39" s="20"/>
      <c r="E39" s="20"/>
    </row>
    <row r="40" spans="1:5" x14ac:dyDescent="0.2">
      <c r="A40" s="20"/>
      <c r="B40" s="10"/>
      <c r="C40" s="20"/>
      <c r="D40" s="20"/>
      <c r="E40" s="20"/>
    </row>
    <row r="41" spans="1:5" x14ac:dyDescent="0.2">
      <c r="A41" s="20"/>
      <c r="B41" s="10"/>
      <c r="C41" s="20"/>
      <c r="D41" s="20"/>
      <c r="E41" s="20"/>
    </row>
    <row r="42" spans="1:5" x14ac:dyDescent="0.2">
      <c r="A42" s="20"/>
      <c r="B42" s="10"/>
      <c r="C42" s="20"/>
      <c r="D42" s="20"/>
      <c r="E42" s="20"/>
    </row>
    <row r="43" spans="1:5" x14ac:dyDescent="0.2">
      <c r="A43" s="20"/>
      <c r="B43" s="10"/>
      <c r="C43" s="20"/>
      <c r="D43" s="20"/>
      <c r="E43" s="20"/>
    </row>
    <row r="44" spans="1:5" x14ac:dyDescent="0.2">
      <c r="A44" s="20"/>
      <c r="B44" s="10"/>
      <c r="C44" s="20"/>
      <c r="D44" s="20"/>
      <c r="E44" s="20"/>
    </row>
    <row r="45" spans="1:5" x14ac:dyDescent="0.2">
      <c r="A45" s="20"/>
      <c r="B45" s="10"/>
      <c r="C45" s="20"/>
      <c r="D45" s="20"/>
      <c r="E45" s="20"/>
    </row>
    <row r="46" spans="1:5" x14ac:dyDescent="0.2">
      <c r="A46" s="20"/>
      <c r="B46" s="31"/>
      <c r="C46" s="20"/>
      <c r="D46" s="20"/>
      <c r="E46" s="20"/>
    </row>
    <row r="47" spans="1:5" x14ac:dyDescent="0.2">
      <c r="A47" s="20"/>
      <c r="B47" s="20"/>
      <c r="C47" s="20"/>
      <c r="D47" s="20"/>
      <c r="E47" s="20"/>
    </row>
    <row r="48" spans="1:5" x14ac:dyDescent="0.2">
      <c r="A48" s="20"/>
      <c r="B48" s="20"/>
      <c r="C48" s="20"/>
      <c r="D48" s="20"/>
      <c r="E48" s="20"/>
    </row>
    <row r="49" spans="1:5" x14ac:dyDescent="0.2">
      <c r="A49" s="20"/>
      <c r="B49" s="20"/>
      <c r="C49" s="20"/>
      <c r="D49" s="20"/>
      <c r="E49" s="20"/>
    </row>
    <row r="50" spans="1:5" x14ac:dyDescent="0.2">
      <c r="A50" s="20"/>
      <c r="B50" s="20"/>
      <c r="C50" s="20"/>
      <c r="D50" s="20"/>
      <c r="E50" s="20"/>
    </row>
    <row r="51" spans="1:5" x14ac:dyDescent="0.2">
      <c r="A51" s="20"/>
      <c r="B51" s="20"/>
      <c r="C51" s="20"/>
      <c r="D51" s="20"/>
      <c r="E51" s="20"/>
    </row>
  </sheetData>
  <mergeCells count="4">
    <mergeCell ref="B2:D2"/>
    <mergeCell ref="E2:G2"/>
    <mergeCell ref="K16:M16"/>
    <mergeCell ref="N16:P16"/>
  </mergeCells>
  <pageMargins left="0.7" right="0.7" top="0.78740157499999996" bottom="0.78740157499999996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graphique 1</vt:lpstr>
      <vt:lpstr>tableau 1</vt:lpstr>
      <vt:lpstr>tableau 2</vt:lpstr>
      <vt:lpstr>graphique 2</vt:lpstr>
      <vt:lpstr>tableau 3</vt:lpstr>
      <vt:lpstr>tableau 4</vt:lpstr>
      <vt:lpstr>tableau 5</vt:lpstr>
      <vt:lpstr>tableau 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Andreas HEINZ</cp:lastModifiedBy>
  <dcterms:created xsi:type="dcterms:W3CDTF">2013-10-08T12:33:22Z</dcterms:created>
  <dcterms:modified xsi:type="dcterms:W3CDTF">2013-11-25T11:16:50Z</dcterms:modified>
</cp:coreProperties>
</file>